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docs.live.net/e25c3f6d62345ef5/Masaüstü/"/>
    </mc:Choice>
  </mc:AlternateContent>
  <xr:revisionPtr revIDLastSave="0" documentId="8_{9BDAA02B-09AE-418D-AC12-C2E65E35CCF0}" xr6:coauthVersionLast="47" xr6:coauthVersionMax="47" xr10:uidLastSave="{00000000-0000-0000-0000-000000000000}"/>
  <bookViews>
    <workbookView xWindow="-108" yWindow="-108" windowWidth="23256" windowHeight="12456" xr2:uid="{00000000-000D-0000-FFFF-FFFF00000000}"/>
  </bookViews>
  <sheets>
    <sheet name="Eğitim Bütçesi" sheetId="1" r:id="rId1"/>
    <sheet name="Eğitim Bütçesi Detay" sheetId="2" r:id="rId2"/>
  </sheets>
  <definedNames>
    <definedName name="_xlnm.Print_Area" localSheetId="0">'Eğitim Bütçesi'!$A$1:$U$57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 l="1"/>
  <c r="K17" i="2" s="1"/>
  <c r="Q54" i="1"/>
  <c r="T54" i="1" s="1"/>
  <c r="Q53" i="1"/>
  <c r="T53" i="1" s="1"/>
  <c r="Q52" i="1"/>
  <c r="T52" i="1" s="1"/>
  <c r="Q51" i="1"/>
  <c r="T51" i="1" s="1"/>
  <c r="T50" i="1"/>
  <c r="T49" i="1"/>
  <c r="T48" i="1"/>
  <c r="T47" i="1"/>
  <c r="Q42" i="1"/>
  <c r="T42" i="1" s="1"/>
  <c r="Q41" i="1"/>
  <c r="T41" i="1" s="1"/>
  <c r="Q40" i="1"/>
  <c r="T40" i="1" s="1"/>
  <c r="Q39" i="1"/>
  <c r="T39" i="1" s="1"/>
  <c r="T38" i="1"/>
  <c r="T37" i="1"/>
  <c r="T36" i="1"/>
  <c r="T35" i="1"/>
  <c r="Q30" i="1"/>
  <c r="T30" i="1" s="1"/>
  <c r="Q29" i="1"/>
  <c r="T29" i="1" s="1"/>
  <c r="Q28" i="1"/>
  <c r="T28" i="1" s="1"/>
  <c r="Q27" i="1"/>
  <c r="T27" i="1" s="1"/>
  <c r="T26" i="1"/>
  <c r="T25" i="1"/>
  <c r="T24" i="1"/>
  <c r="T23" i="1"/>
  <c r="Q18" i="1"/>
  <c r="T18" i="1" s="1"/>
  <c r="Q17" i="1"/>
  <c r="T17" i="1" s="1"/>
  <c r="T14" i="1"/>
  <c r="T13" i="1"/>
  <c r="T12" i="1"/>
  <c r="T11" i="1"/>
  <c r="S5" i="1"/>
  <c r="Q16" i="1"/>
  <c r="T16" i="1" s="1"/>
  <c r="Q15" i="1"/>
  <c r="T15" i="1" s="1"/>
  <c r="T19" i="1" l="1"/>
  <c r="T55" i="1"/>
  <c r="P6" i="1" s="1"/>
  <c r="P7" i="1" s="1"/>
  <c r="T43" i="1"/>
  <c r="M6" i="1" s="1"/>
  <c r="M7" i="1" s="1"/>
  <c r="T31" i="1"/>
  <c r="I6" i="1" s="1"/>
  <c r="I7" i="1" s="1"/>
  <c r="E6" i="1"/>
  <c r="S6" i="1" l="1"/>
  <c r="E7" i="1"/>
  <c r="S7" i="1" s="1"/>
</calcChain>
</file>

<file path=xl/sharedStrings.xml><?xml version="1.0" encoding="utf-8"?>
<sst xmlns="http://schemas.openxmlformats.org/spreadsheetml/2006/main" count="110" uniqueCount="62">
  <si>
    <t>Satış</t>
  </si>
  <si>
    <t>Bütçe</t>
  </si>
  <si>
    <t>Harcanan</t>
  </si>
  <si>
    <t>Fark</t>
  </si>
  <si>
    <t>Müzakere becerileri</t>
  </si>
  <si>
    <t>Yüz yüze atölye çalışması</t>
  </si>
  <si>
    <t>Zaman Yönetimi</t>
  </si>
  <si>
    <t>Katılımcı Sayısı</t>
  </si>
  <si>
    <t>Online Eğitim</t>
  </si>
  <si>
    <t>Toplam</t>
  </si>
  <si>
    <t>Başlangıç Tarihi</t>
  </si>
  <si>
    <t>Durum</t>
  </si>
  <si>
    <t>Mali işler</t>
  </si>
  <si>
    <t>Satış Uzmanı</t>
  </si>
  <si>
    <t>Muhasebe Uzmanı</t>
  </si>
  <si>
    <t>Bütçe Yılı
2025</t>
  </si>
  <si>
    <t>1. Çeyrek</t>
  </si>
  <si>
    <t>2. Çeyrek</t>
  </si>
  <si>
    <t>3. Çeyrek</t>
  </si>
  <si>
    <t>4. Çeyrek</t>
  </si>
  <si>
    <t>Toplam Bütçe</t>
  </si>
  <si>
    <t>Genel Bakış</t>
  </si>
  <si>
    <t>No</t>
  </si>
  <si>
    <t xml:space="preserve">1. Çeyrek Eğitim ve Gelişim Harcamaları </t>
  </si>
  <si>
    <t>Eğitim Başlığı</t>
  </si>
  <si>
    <t>Eğitim Türü</t>
  </si>
  <si>
    <t>Kişi Başı Eğitim Maliyeti</t>
  </si>
  <si>
    <t>Toplam Eğitim Maliyeti</t>
  </si>
  <si>
    <t>Eğitim Tarihi</t>
  </si>
  <si>
    <t>Etkili Liderlik İletişimi</t>
  </si>
  <si>
    <t>Teknik Mentörlük Programı</t>
  </si>
  <si>
    <t xml:space="preserve">2. Çeyrek Eğitim ve Gelişim Harcamaları </t>
  </si>
  <si>
    <t>Toplam 1. Çeyrek Harcaması</t>
  </si>
  <si>
    <t>Toplam 2. Çeyrek Harcaması</t>
  </si>
  <si>
    <t>Eğitimde Oyunlaştırma</t>
  </si>
  <si>
    <t>Tasarım Programı Eğitimi</t>
  </si>
  <si>
    <t>Sınıf Eğitimi</t>
  </si>
  <si>
    <t>İş Sağlığı ve Güvenliği Eğitimi</t>
  </si>
  <si>
    <t>Proje Yönetimi Eğitimi</t>
  </si>
  <si>
    <t>Yüzyüze + Online</t>
  </si>
  <si>
    <t xml:space="preserve">3. Çeyrek Eğitim ve Gelişim Harcamaları </t>
  </si>
  <si>
    <t xml:space="preserve">4. Çeyrek Eğitim ve Gelişim Harcamaları </t>
  </si>
  <si>
    <t>Toplam 3. Çeyrek Harcaması</t>
  </si>
  <si>
    <t>Toplam 4. Çeyrek Harcaması</t>
  </si>
  <si>
    <t>Umut Can Göktaşlar</t>
  </si>
  <si>
    <t>Eren Dal</t>
  </si>
  <si>
    <t>Online</t>
  </si>
  <si>
    <t>Staffevo</t>
  </si>
  <si>
    <t>Kişi başı Eğitim Maliyeti</t>
  </si>
  <si>
    <t>Katılımcının Departman</t>
  </si>
  <si>
    <t>Katılımcı 
Bilgileri</t>
  </si>
  <si>
    <t>Katılımcının
Pozisyon</t>
  </si>
  <si>
    <t>Eğitimi Veren Kurum</t>
  </si>
  <si>
    <t>Eğitimin
 Türü</t>
  </si>
  <si>
    <t>Eğitim
Saati</t>
  </si>
  <si>
    <t>Bitiş 
Tarihi</t>
  </si>
  <si>
    <t>Tamamlandı</t>
  </si>
  <si>
    <t>Toplam Harcama</t>
  </si>
  <si>
    <t xml:space="preserve">Bütçe Farkı </t>
  </si>
  <si>
    <t>Eğitim Faaliyeti Açıklaması</t>
  </si>
  <si>
    <r>
      <rPr>
        <b/>
        <sz val="8"/>
        <color theme="0"/>
        <rFont val="Aptos"/>
        <family val="2"/>
      </rPr>
      <t>Kullanım İpuçları ve Önemli Noktalar</t>
    </r>
    <r>
      <rPr>
        <sz val="8"/>
        <color theme="0"/>
        <rFont val="Aptos"/>
        <family val="2"/>
      </rPr>
      <t xml:space="preserve">
Eğitim bütçenizi planlarken, eğitim materyalleri, seyahat ve konaklama gibi ek masrafları da dahil etmeyi unutmayın. Bu, toplam maliyetin doğru bir şekilde hesaplanmasını sağlar ve bütçe farklarını önlemenize yardımcı olur. Tablonuzu düzenli olarak güncelleyerek bütçe yönetimini daha verimli hale getirebilirsiniz.</t>
    </r>
  </si>
  <si>
    <t>Yıllık Eğitim ve Gelişim Bütçesi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</si>
</sst>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quot;₺&quot;* #,##0.00_-;_-&quot;₺&quot;* &quot;-&quot;??_-;_-@_-"/>
    <numFmt numFmtId="165" formatCode="dd/mm/yyyy"/>
    <numFmt numFmtId="166" formatCode="_-[$₺-41F]* #,##0.00_-;\-[$₺-41F]* #,##0.00_-;_-[$₺-41F]* &quot;-&quot;??_-;_-@_-"/>
    <numFmt numFmtId="168" formatCode="&quot;₺&quot;#,##0.00"/>
  </numFmts>
  <fonts count="33" x14ac:knownFonts="1">
    <font>
      <sz val="10"/>
      <color rgb="FF000000"/>
      <name val="Arial"/>
      <scheme val="minor"/>
    </font>
    <font>
      <sz val="10"/>
      <color rgb="FF000000"/>
      <name val="Aptos"/>
      <family val="2"/>
    </font>
    <font>
      <sz val="11"/>
      <color rgb="FF192435"/>
      <name val="Aptos"/>
      <family val="2"/>
    </font>
    <font>
      <sz val="10"/>
      <color theme="1"/>
      <name val="Aptos"/>
      <family val="2"/>
    </font>
    <font>
      <sz val="10"/>
      <color rgb="FF192435"/>
      <name val="Aptos"/>
      <family val="2"/>
    </font>
    <font>
      <sz val="11"/>
      <color rgb="FF000000"/>
      <name val="Aptos"/>
      <family val="2"/>
    </font>
    <font>
      <sz val="11"/>
      <color theme="1"/>
      <name val="Aptos"/>
      <family val="2"/>
    </font>
    <font>
      <b/>
      <sz val="10"/>
      <color rgb="FF192435"/>
      <name val="Aptos"/>
      <family val="2"/>
    </font>
    <font>
      <b/>
      <sz val="20"/>
      <color rgb="FFF2F2F2"/>
      <name val="Aptos"/>
      <family val="2"/>
    </font>
    <font>
      <sz val="10"/>
      <color theme="0"/>
      <name val="Aptos"/>
      <family val="2"/>
    </font>
    <font>
      <sz val="10"/>
      <color rgb="FF000000"/>
      <name val="Arial"/>
      <scheme val="minor"/>
    </font>
    <font>
      <b/>
      <sz val="11"/>
      <color rgb="FF192435"/>
      <name val="Aptos"/>
      <family val="2"/>
    </font>
    <font>
      <b/>
      <sz val="12"/>
      <color rgb="FF00489C"/>
      <name val="Aptos"/>
      <family val="2"/>
    </font>
    <font>
      <sz val="11"/>
      <color rgb="FF282828"/>
      <name val="Aptos"/>
      <family val="2"/>
    </font>
    <font>
      <b/>
      <sz val="10"/>
      <color rgb="FF000000"/>
      <name val="Aptos"/>
      <family val="2"/>
    </font>
    <font>
      <b/>
      <sz val="10"/>
      <color theme="0"/>
      <name val="Aptos"/>
      <family val="2"/>
    </font>
    <font>
      <b/>
      <sz val="11"/>
      <color rgb="FFFFFFFF"/>
      <name val="Aptos"/>
      <family val="2"/>
    </font>
    <font>
      <b/>
      <sz val="11"/>
      <color rgb="FF00489C"/>
      <name val="Aptos"/>
      <family val="2"/>
    </font>
    <font>
      <sz val="11"/>
      <color rgb="FF00B050"/>
      <name val="Aptos"/>
      <family val="2"/>
    </font>
    <font>
      <b/>
      <sz val="11"/>
      <color rgb="FF00B050"/>
      <name val="Aptos"/>
      <family val="2"/>
    </font>
    <font>
      <sz val="11"/>
      <color rgb="FFFF0000"/>
      <name val="Aptos"/>
      <family val="2"/>
    </font>
    <font>
      <b/>
      <sz val="11"/>
      <color rgb="FFFF0000"/>
      <name val="Aptos"/>
      <family val="2"/>
    </font>
    <font>
      <sz val="11"/>
      <color rgb="FF00489C"/>
      <name val="Aptos"/>
      <family val="2"/>
    </font>
    <font>
      <b/>
      <sz val="11"/>
      <color theme="0"/>
      <name val="Aptos"/>
      <family val="2"/>
    </font>
    <font>
      <sz val="20"/>
      <color theme="0"/>
      <name val="Aptos"/>
      <family val="2"/>
    </font>
    <font>
      <sz val="10"/>
      <color rgb="FFF2F2F2"/>
      <name val="Aptos"/>
      <family val="2"/>
    </font>
    <font>
      <u/>
      <sz val="10"/>
      <color theme="10"/>
      <name val="Arial"/>
      <family val="2"/>
      <charset val="162"/>
      <scheme val="minor"/>
    </font>
    <font>
      <u/>
      <sz val="11"/>
      <color theme="10"/>
      <name val="Arial"/>
      <family val="2"/>
      <charset val="162"/>
      <scheme val="minor"/>
    </font>
    <font>
      <sz val="11"/>
      <name val="Aptos"/>
      <family val="2"/>
    </font>
    <font>
      <b/>
      <sz val="12"/>
      <color rgb="FFC00000"/>
      <name val="Aptos"/>
      <family val="2"/>
    </font>
    <font>
      <b/>
      <sz val="12"/>
      <color rgb="FF95C501"/>
      <name val="Aptos"/>
      <family val="2"/>
    </font>
    <font>
      <sz val="8"/>
      <color theme="0"/>
      <name val="Aptos"/>
      <family val="2"/>
    </font>
    <font>
      <b/>
      <sz val="8"/>
      <color theme="0"/>
      <name val="Aptos"/>
      <family val="2"/>
    </font>
  </fonts>
  <fills count="25">
    <fill>
      <patternFill patternType="none"/>
    </fill>
    <fill>
      <patternFill patternType="gray125"/>
    </fill>
    <fill>
      <patternFill patternType="solid">
        <fgColor rgb="FFFFFFFF"/>
        <bgColor rgb="FFFFFFFF"/>
      </patternFill>
    </fill>
    <fill>
      <patternFill patternType="solid">
        <fgColor theme="1" tint="0.249977111117893"/>
        <bgColor indexed="64"/>
      </patternFill>
    </fill>
    <fill>
      <patternFill patternType="solid">
        <fgColor rgb="FF282828"/>
        <bgColor indexed="64"/>
      </patternFill>
    </fill>
    <fill>
      <patternFill patternType="solid">
        <fgColor rgb="FF282828"/>
        <bgColor rgb="FF302F3B"/>
      </patternFill>
    </fill>
    <fill>
      <patternFill patternType="solid">
        <fgColor rgb="FF00489C"/>
        <bgColor rgb="FFFF7AA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EAFF"/>
        <bgColor rgb="FFCFE2F3"/>
      </patternFill>
    </fill>
    <fill>
      <patternFill patternType="solid">
        <fgColor theme="0" tint="-4.9989318521683403E-2"/>
        <bgColor rgb="FFF7F5F2"/>
      </patternFill>
    </fill>
    <fill>
      <patternFill patternType="solid">
        <fgColor rgb="FF95C501"/>
        <bgColor rgb="FFFF7AAC"/>
      </patternFill>
    </fill>
    <fill>
      <patternFill patternType="solid">
        <fgColor theme="0"/>
        <bgColor rgb="FFFFFFFF"/>
      </patternFill>
    </fill>
    <fill>
      <patternFill patternType="solid">
        <fgColor rgb="FFE3FF93"/>
        <bgColor rgb="FFCFE1F3"/>
      </patternFill>
    </fill>
    <fill>
      <patternFill patternType="solid">
        <fgColor rgb="FFE3FF93"/>
        <bgColor indexed="64"/>
      </patternFill>
    </fill>
    <fill>
      <patternFill patternType="solid">
        <fgColor theme="0"/>
        <bgColor indexed="64"/>
      </patternFill>
    </fill>
    <fill>
      <patternFill patternType="solid">
        <fgColor rgb="FFC00000"/>
        <bgColor rgb="FF302F3B"/>
      </patternFill>
    </fill>
    <fill>
      <patternFill patternType="solid">
        <fgColor theme="0" tint="-0.499984740745262"/>
        <bgColor rgb="FFCFE1F3"/>
      </patternFill>
    </fill>
    <fill>
      <patternFill patternType="solid">
        <fgColor rgb="FF00489C"/>
        <bgColor rgb="FF2885FD"/>
      </patternFill>
    </fill>
    <fill>
      <patternFill patternType="solid">
        <fgColor theme="0" tint="-0.14999847407452621"/>
        <bgColor rgb="FFFFFFFF"/>
      </patternFill>
    </fill>
    <fill>
      <patternFill patternType="solid">
        <fgColor theme="1" tint="0.249977111117893"/>
        <bgColor rgb="FFFFFFFF"/>
      </patternFill>
    </fill>
    <fill>
      <patternFill patternType="solid">
        <fgColor theme="2" tint="-4.9989318521683403E-2"/>
        <bgColor rgb="FFCFE1F3"/>
      </patternFill>
    </fill>
    <fill>
      <patternFill patternType="solid">
        <fgColor theme="2" tint="-4.9989318521683403E-2"/>
        <bgColor rgb="FF2885FD"/>
      </patternFill>
    </fill>
    <fill>
      <patternFill patternType="solid">
        <fgColor theme="2" tint="-4.9989318521683403E-2"/>
        <bgColor indexed="64"/>
      </patternFill>
    </fill>
    <fill>
      <patternFill patternType="solid">
        <fgColor theme="0" tint="-0.499984740745262"/>
        <bgColor indexed="64"/>
      </patternFill>
    </fill>
  </fills>
  <borders count="12">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282828"/>
      </left>
      <right/>
      <top/>
      <bottom/>
      <diagonal/>
    </border>
    <border>
      <left/>
      <right style="thin">
        <color rgb="FF282828"/>
      </right>
      <top/>
      <bottom/>
      <diagonal/>
    </border>
    <border>
      <left style="thin">
        <color theme="0" tint="-0.14999847407452621"/>
      </left>
      <right style="thin">
        <color theme="0" tint="-4.9989318521683403E-2"/>
      </right>
      <top style="thin">
        <color theme="0" tint="-0.14999847407452621"/>
      </top>
      <bottom style="thin">
        <color theme="0" tint="-0.14999847407452621"/>
      </bottom>
      <diagonal/>
    </border>
    <border>
      <left style="thin">
        <color theme="0" tint="-4.9989318521683403E-2"/>
      </left>
      <right/>
      <top style="thin">
        <color theme="0" tint="-0.14999847407452621"/>
      </top>
      <bottom style="thin">
        <color theme="0" tint="-0.14999847407452621"/>
      </bottom>
      <diagonal/>
    </border>
    <border>
      <left/>
      <right style="thin">
        <color theme="0" tint="-4.9989318521683403E-2"/>
      </right>
      <top style="thin">
        <color theme="0" tint="-0.14999847407452621"/>
      </top>
      <bottom style="thin">
        <color theme="0" tint="-0.14999847407452621"/>
      </bottom>
      <diagonal/>
    </border>
    <border>
      <left/>
      <right style="thin">
        <color theme="0" tint="-4.9989318521683403E-2"/>
      </right>
      <top/>
      <bottom/>
      <diagonal/>
    </border>
    <border>
      <left style="thin">
        <color theme="0" tint="-4.9989318521683403E-2"/>
      </left>
      <right/>
      <top/>
      <bottom/>
      <diagonal/>
    </border>
  </borders>
  <cellStyleXfs count="3">
    <xf numFmtId="0" fontId="0" fillId="0" borderId="0"/>
    <xf numFmtId="44" fontId="10" fillId="0" borderId="0" applyFont="0" applyFill="0" applyBorder="0" applyAlignment="0" applyProtection="0"/>
    <xf numFmtId="0" fontId="26" fillId="0" borderId="0" applyNumberFormat="0" applyFill="0" applyBorder="0" applyAlignment="0" applyProtection="0"/>
  </cellStyleXfs>
  <cellXfs count="106">
    <xf numFmtId="0" fontId="0" fillId="0" borderId="0" xfId="0"/>
    <xf numFmtId="0" fontId="1" fillId="0" borderId="0" xfId="0" applyFont="1"/>
    <xf numFmtId="0" fontId="3" fillId="0" borderId="0" xfId="0" applyFont="1"/>
    <xf numFmtId="0" fontId="3" fillId="0" borderId="0" xfId="0" applyFont="1" applyAlignment="1">
      <alignment horizontal="left"/>
    </xf>
    <xf numFmtId="0" fontId="6" fillId="0" borderId="0" xfId="0" applyFont="1" applyAlignment="1">
      <alignment horizontal="center"/>
    </xf>
    <xf numFmtId="0" fontId="3" fillId="0" borderId="0" xfId="0" applyFont="1" applyAlignment="1">
      <alignment horizont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9" fillId="4" borderId="4" xfId="0" applyFont="1" applyFill="1" applyBorder="1" applyAlignment="1">
      <alignment horizontal="center" vertical="center" wrapText="1"/>
    </xf>
    <xf numFmtId="0" fontId="1" fillId="0" borderId="0" xfId="0" applyFont="1" applyAlignment="1">
      <alignment vertical="center"/>
    </xf>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0" borderId="0" xfId="0" applyFont="1" applyAlignment="1">
      <alignment horizontal="left"/>
    </xf>
    <xf numFmtId="0" fontId="14" fillId="0" borderId="0" xfId="0" applyFont="1"/>
    <xf numFmtId="0" fontId="17" fillId="9" borderId="0" xfId="0" applyFont="1" applyFill="1" applyAlignment="1">
      <alignment horizontal="center" vertical="center"/>
    </xf>
    <xf numFmtId="0" fontId="18" fillId="0" borderId="0" xfId="0" applyFont="1" applyAlignment="1">
      <alignment vertical="center"/>
    </xf>
    <xf numFmtId="0" fontId="18" fillId="2" borderId="0" xfId="0" applyFont="1" applyFill="1" applyAlignment="1">
      <alignment horizontal="right" vertical="center"/>
    </xf>
    <xf numFmtId="0" fontId="20" fillId="8" borderId="0" xfId="0" applyFont="1" applyFill="1" applyAlignment="1">
      <alignment vertical="center"/>
    </xf>
    <xf numFmtId="0" fontId="20" fillId="10" borderId="0" xfId="0" applyFont="1" applyFill="1" applyBorder="1" applyAlignment="1">
      <alignment horizontal="right" vertical="center"/>
    </xf>
    <xf numFmtId="0" fontId="5" fillId="2" borderId="0" xfId="0" applyFont="1" applyFill="1" applyBorder="1" applyAlignment="1">
      <alignment horizontal="left" vertical="center"/>
    </xf>
    <xf numFmtId="0" fontId="2" fillId="9" borderId="0" xfId="0" applyFont="1" applyFill="1" applyAlignment="1">
      <alignment horizontal="left" vertical="center"/>
    </xf>
    <xf numFmtId="0" fontId="22" fillId="9" borderId="0" xfId="0" applyFont="1" applyFill="1" applyAlignment="1">
      <alignment horizontal="center" vertical="center"/>
    </xf>
    <xf numFmtId="0" fontId="22" fillId="9" borderId="0" xfId="0" applyFont="1" applyFill="1" applyAlignment="1">
      <alignment horizontal="center" vertical="center"/>
    </xf>
    <xf numFmtId="0" fontId="1" fillId="0" borderId="0" xfId="0" applyFont="1" applyFill="1"/>
    <xf numFmtId="0" fontId="4" fillId="8" borderId="0" xfId="0" applyFont="1" applyFill="1" applyAlignment="1">
      <alignment horizontal="center" vertical="top"/>
    </xf>
    <xf numFmtId="0" fontId="4" fillId="8" borderId="0" xfId="0" applyFont="1" applyFill="1" applyAlignment="1">
      <alignment horizontal="left"/>
    </xf>
    <xf numFmtId="0" fontId="4" fillId="8" borderId="0" xfId="0" applyFont="1" applyFill="1" applyAlignment="1">
      <alignment horizontal="center"/>
    </xf>
    <xf numFmtId="14" fontId="4" fillId="8" borderId="0" xfId="0" applyNumberFormat="1" applyFont="1" applyFill="1" applyAlignment="1">
      <alignment horizontal="center" vertical="center"/>
    </xf>
    <xf numFmtId="44" fontId="4" fillId="8" borderId="0" xfId="0" applyNumberFormat="1" applyFont="1" applyFill="1" applyAlignment="1">
      <alignment horizontal="center" vertical="center"/>
    </xf>
    <xf numFmtId="44" fontId="7" fillId="8" borderId="0" xfId="0" applyNumberFormat="1" applyFont="1" applyFill="1" applyAlignment="1">
      <alignment horizontal="center" vertical="top"/>
    </xf>
    <xf numFmtId="0" fontId="4" fillId="15" borderId="0" xfId="0" applyFont="1" applyFill="1" applyAlignment="1">
      <alignment horizontal="center" vertical="top"/>
    </xf>
    <xf numFmtId="0" fontId="4" fillId="15" borderId="0" xfId="0" applyFont="1" applyFill="1" applyAlignment="1">
      <alignment horizontal="left" vertical="top"/>
    </xf>
    <xf numFmtId="0" fontId="4" fillId="15" borderId="0" xfId="0" applyFont="1" applyFill="1" applyAlignment="1">
      <alignment horizontal="center"/>
    </xf>
    <xf numFmtId="14" fontId="4" fillId="15" borderId="0" xfId="0" applyNumberFormat="1" applyFont="1" applyFill="1" applyAlignment="1">
      <alignment horizontal="center" vertical="center"/>
    </xf>
    <xf numFmtId="44" fontId="4" fillId="15" borderId="0" xfId="0" applyNumberFormat="1" applyFont="1" applyFill="1" applyAlignment="1">
      <alignment horizontal="center" vertical="center"/>
    </xf>
    <xf numFmtId="44" fontId="7" fillId="15" borderId="0" xfId="0" applyNumberFormat="1" applyFont="1" applyFill="1" applyAlignment="1">
      <alignment horizontal="center" vertical="top"/>
    </xf>
    <xf numFmtId="44" fontId="18" fillId="2" borderId="0" xfId="1" applyNumberFormat="1" applyFont="1" applyFill="1" applyAlignment="1">
      <alignment horizontal="center" vertical="center"/>
    </xf>
    <xf numFmtId="44" fontId="18" fillId="2" borderId="0" xfId="0" applyNumberFormat="1" applyFont="1" applyFill="1" applyAlignment="1">
      <alignment horizontal="center" vertical="center"/>
    </xf>
    <xf numFmtId="44" fontId="20" fillId="10" borderId="0" xfId="0" applyNumberFormat="1" applyFont="1" applyFill="1" applyBorder="1" applyAlignment="1">
      <alignment horizontal="center" vertical="center"/>
    </xf>
    <xf numFmtId="0" fontId="5" fillId="15" borderId="0" xfId="0" applyFont="1" applyFill="1" applyBorder="1" applyAlignment="1">
      <alignment horizontal="right" vertical="center"/>
    </xf>
    <xf numFmtId="44" fontId="2" fillId="12" borderId="0" xfId="0" applyNumberFormat="1" applyFont="1" applyFill="1" applyBorder="1" applyAlignment="1">
      <alignment horizontal="center" vertical="center"/>
    </xf>
    <xf numFmtId="0" fontId="4" fillId="13" borderId="0" xfId="0" applyFont="1" applyFill="1" applyAlignment="1">
      <alignment horizontal="center" vertical="center"/>
    </xf>
    <xf numFmtId="0" fontId="4" fillId="13" borderId="0" xfId="0" applyFont="1" applyFill="1" applyAlignment="1">
      <alignment horizontal="left" vertical="center"/>
    </xf>
    <xf numFmtId="0" fontId="1" fillId="14" borderId="0" xfId="0" applyFont="1" applyFill="1" applyAlignment="1">
      <alignment horizontal="center" vertical="center"/>
    </xf>
    <xf numFmtId="0" fontId="4" fillId="13" borderId="0" xfId="0" applyFont="1" applyFill="1" applyAlignment="1">
      <alignment horizontal="center" vertical="center"/>
    </xf>
    <xf numFmtId="0" fontId="16" fillId="6" borderId="0" xfId="0" applyFont="1" applyFill="1" applyAlignment="1">
      <alignment horizontal="left" vertical="center"/>
    </xf>
    <xf numFmtId="0" fontId="13" fillId="11" borderId="0" xfId="0" applyFont="1" applyFill="1" applyAlignment="1">
      <alignment horizontal="left" vertical="center"/>
    </xf>
    <xf numFmtId="0" fontId="6" fillId="3" borderId="0" xfId="0" applyFont="1" applyFill="1" applyAlignment="1">
      <alignment horizontal="center"/>
    </xf>
    <xf numFmtId="0" fontId="6" fillId="3" borderId="0" xfId="0" applyFont="1" applyFill="1" applyAlignment="1">
      <alignment horizontal="center"/>
    </xf>
    <xf numFmtId="0" fontId="6" fillId="3" borderId="0" xfId="0" applyFont="1" applyFill="1"/>
    <xf numFmtId="166" fontId="23" fillId="16" borderId="0" xfId="0" applyNumberFormat="1" applyFont="1" applyFill="1" applyAlignment="1">
      <alignment horizontal="right" vertical="center"/>
    </xf>
    <xf numFmtId="0" fontId="15" fillId="17" borderId="0" xfId="0" applyFont="1" applyFill="1" applyAlignment="1">
      <alignment horizontal="right" vertical="center"/>
    </xf>
    <xf numFmtId="44" fontId="18" fillId="2" borderId="5" xfId="1" applyNumberFormat="1" applyFont="1" applyFill="1" applyBorder="1" applyAlignment="1">
      <alignment horizontal="center" vertical="center"/>
    </xf>
    <xf numFmtId="44" fontId="18" fillId="2" borderId="6" xfId="1" applyNumberFormat="1" applyFont="1" applyFill="1" applyBorder="1" applyAlignment="1">
      <alignment horizontal="center" vertical="center"/>
    </xf>
    <xf numFmtId="44" fontId="18" fillId="2" borderId="5" xfId="0" applyNumberFormat="1" applyFont="1" applyFill="1" applyBorder="1" applyAlignment="1">
      <alignment horizontal="center" vertical="center"/>
    </xf>
    <xf numFmtId="44" fontId="18" fillId="2" borderId="6" xfId="0" applyNumberFormat="1" applyFont="1" applyFill="1" applyBorder="1" applyAlignment="1">
      <alignment horizontal="center" vertical="center"/>
    </xf>
    <xf numFmtId="44" fontId="18" fillId="2" borderId="0" xfId="0" applyNumberFormat="1" applyFont="1" applyFill="1" applyBorder="1" applyAlignment="1">
      <alignment horizontal="center" vertical="center"/>
    </xf>
    <xf numFmtId="44" fontId="19" fillId="2" borderId="0" xfId="0" applyNumberFormat="1" applyFont="1" applyFill="1" applyAlignment="1">
      <alignment horizontal="center" vertical="center"/>
    </xf>
    <xf numFmtId="44" fontId="19" fillId="2" borderId="5" xfId="0" applyNumberFormat="1" applyFont="1" applyFill="1" applyBorder="1" applyAlignment="1">
      <alignment horizontal="center" vertical="center"/>
    </xf>
    <xf numFmtId="44" fontId="20" fillId="10" borderId="5" xfId="0" applyNumberFormat="1" applyFont="1" applyFill="1" applyBorder="1" applyAlignment="1">
      <alignment horizontal="center" vertical="center"/>
    </xf>
    <xf numFmtId="44" fontId="20" fillId="10" borderId="6" xfId="0" applyNumberFormat="1" applyFont="1" applyFill="1" applyBorder="1" applyAlignment="1">
      <alignment horizontal="center" vertical="center"/>
    </xf>
    <xf numFmtId="44" fontId="21" fillId="10" borderId="0" xfId="0" applyNumberFormat="1" applyFont="1" applyFill="1" applyBorder="1" applyAlignment="1">
      <alignment horizontal="center" vertical="center"/>
    </xf>
    <xf numFmtId="44" fontId="21" fillId="10" borderId="5" xfId="0" applyNumberFormat="1" applyFont="1" applyFill="1" applyBorder="1" applyAlignment="1">
      <alignment horizontal="center" vertical="center"/>
    </xf>
    <xf numFmtId="44" fontId="2" fillId="12" borderId="5" xfId="0" applyNumberFormat="1" applyFont="1" applyFill="1" applyBorder="1" applyAlignment="1">
      <alignment horizontal="center" vertical="center"/>
    </xf>
    <xf numFmtId="44" fontId="2" fillId="12" borderId="6" xfId="0" applyNumberFormat="1" applyFont="1" applyFill="1" applyBorder="1" applyAlignment="1">
      <alignment horizontal="center" vertical="center"/>
    </xf>
    <xf numFmtId="44" fontId="11" fillId="12" borderId="0" xfId="0" applyNumberFormat="1" applyFont="1" applyFill="1" applyBorder="1" applyAlignment="1">
      <alignment horizontal="center" vertical="center"/>
    </xf>
    <xf numFmtId="44" fontId="11" fillId="12" borderId="5" xfId="0" applyNumberFormat="1" applyFont="1" applyFill="1" applyBorder="1" applyAlignment="1">
      <alignment horizontal="center" vertical="center"/>
    </xf>
    <xf numFmtId="0" fontId="24" fillId="4" borderId="2" xfId="0" applyFont="1" applyFill="1" applyBorder="1" applyAlignment="1">
      <alignment horizontal="center" vertical="center"/>
    </xf>
    <xf numFmtId="0" fontId="25" fillId="5" borderId="2" xfId="0" applyFont="1" applyFill="1" applyBorder="1" applyAlignment="1">
      <alignment horizontal="center" vertical="center" wrapText="1"/>
    </xf>
    <xf numFmtId="0" fontId="1" fillId="4" borderId="7" xfId="0" applyFont="1" applyFill="1" applyBorder="1" applyAlignment="1">
      <alignment horizontal="center"/>
    </xf>
    <xf numFmtId="0" fontId="24" fillId="4" borderId="8" xfId="0" applyFont="1" applyFill="1" applyBorder="1" applyAlignment="1">
      <alignment horizontal="center" vertical="center"/>
    </xf>
    <xf numFmtId="0" fontId="24" fillId="4" borderId="9" xfId="0" applyFont="1" applyFill="1" applyBorder="1" applyAlignment="1">
      <alignment horizontal="center" vertical="center"/>
    </xf>
    <xf numFmtId="0" fontId="16" fillId="18" borderId="0" xfId="0" applyFont="1" applyFill="1" applyAlignment="1">
      <alignment horizontal="left" vertical="center" wrapText="1"/>
    </xf>
    <xf numFmtId="0" fontId="16" fillId="18" borderId="0" xfId="0" applyFont="1" applyFill="1" applyAlignment="1">
      <alignment horizontal="center" vertical="center" wrapText="1"/>
    </xf>
    <xf numFmtId="0" fontId="6" fillId="15" borderId="0" xfId="0" applyFont="1" applyFill="1" applyAlignment="1">
      <alignment horizontal="left" vertical="center"/>
    </xf>
    <xf numFmtId="0" fontId="27" fillId="15" borderId="0" xfId="2" applyFont="1" applyFill="1" applyAlignment="1">
      <alignment vertical="center"/>
    </xf>
    <xf numFmtId="0" fontId="5" fillId="15" borderId="0" xfId="0" applyFont="1" applyFill="1" applyAlignment="1">
      <alignment vertical="center"/>
    </xf>
    <xf numFmtId="0" fontId="6" fillId="15" borderId="0" xfId="0" applyFont="1" applyFill="1" applyAlignment="1">
      <alignment horizontal="center" vertical="center"/>
    </xf>
    <xf numFmtId="165" fontId="6" fillId="15" borderId="0" xfId="0" applyNumberFormat="1" applyFont="1" applyFill="1" applyAlignment="1">
      <alignment horizontal="center" vertical="center"/>
    </xf>
    <xf numFmtId="166" fontId="6" fillId="15" borderId="0" xfId="0" applyNumberFormat="1" applyFont="1" applyFill="1" applyAlignment="1">
      <alignment horizontal="center" vertical="center"/>
    </xf>
    <xf numFmtId="0" fontId="28" fillId="12" borderId="0" xfId="0" applyFont="1" applyFill="1" applyAlignment="1">
      <alignment horizontal="center" vertical="center"/>
    </xf>
    <xf numFmtId="0" fontId="6" fillId="7" borderId="0" xfId="0" applyFont="1" applyFill="1" applyAlignment="1">
      <alignment horizontal="left" vertical="center"/>
    </xf>
    <xf numFmtId="0" fontId="27" fillId="7" borderId="0" xfId="2" applyFont="1" applyFill="1" applyAlignment="1">
      <alignment vertical="center"/>
    </xf>
    <xf numFmtId="0" fontId="5" fillId="7" borderId="0" xfId="0" applyFont="1" applyFill="1" applyAlignment="1">
      <alignment vertical="center"/>
    </xf>
    <xf numFmtId="0" fontId="6" fillId="7" borderId="0" xfId="0" applyFont="1" applyFill="1" applyAlignment="1">
      <alignment horizontal="center" vertical="center"/>
    </xf>
    <xf numFmtId="165" fontId="6" fillId="7" borderId="0" xfId="0" applyNumberFormat="1" applyFont="1" applyFill="1" applyAlignment="1">
      <alignment horizontal="center" vertical="center"/>
    </xf>
    <xf numFmtId="166" fontId="6" fillId="7" borderId="0" xfId="0" applyNumberFormat="1" applyFont="1" applyFill="1" applyAlignment="1">
      <alignment horizontal="center" vertical="center"/>
    </xf>
    <xf numFmtId="0" fontId="28" fillId="19" borderId="0" xfId="0" applyFont="1" applyFill="1" applyAlignment="1">
      <alignment horizontal="center" vertical="center"/>
    </xf>
    <xf numFmtId="0" fontId="6" fillId="3" borderId="0" xfId="0" applyFont="1" applyFill="1" applyAlignment="1">
      <alignment horizontal="left" vertical="center"/>
    </xf>
    <xf numFmtId="0" fontId="5" fillId="3" borderId="0" xfId="0" applyFont="1" applyFill="1"/>
    <xf numFmtId="0" fontId="6" fillId="3" borderId="0" xfId="0" applyFont="1" applyFill="1" applyAlignment="1">
      <alignment horizontal="center" vertical="center"/>
    </xf>
    <xf numFmtId="165" fontId="6" fillId="3" borderId="0" xfId="0" applyNumberFormat="1" applyFont="1" applyFill="1" applyAlignment="1">
      <alignment horizontal="center" vertical="center"/>
    </xf>
    <xf numFmtId="166" fontId="6" fillId="3" borderId="0" xfId="0" applyNumberFormat="1" applyFont="1" applyFill="1" applyAlignment="1">
      <alignment horizontal="center" vertical="center"/>
    </xf>
    <xf numFmtId="0" fontId="28" fillId="20" borderId="0" xfId="0" applyFont="1" applyFill="1" applyAlignment="1">
      <alignment horizontal="center" vertical="center"/>
    </xf>
    <xf numFmtId="166" fontId="23" fillId="4" borderId="0" xfId="0" applyNumberFormat="1" applyFont="1" applyFill="1" applyAlignment="1">
      <alignment horizontal="center" vertical="center"/>
    </xf>
    <xf numFmtId="168" fontId="29" fillId="21" borderId="0" xfId="0" applyNumberFormat="1" applyFont="1" applyFill="1" applyAlignment="1">
      <alignment horizontal="center" vertical="center"/>
    </xf>
    <xf numFmtId="168" fontId="12" fillId="22" borderId="0" xfId="0" applyNumberFormat="1" applyFont="1" applyFill="1" applyAlignment="1">
      <alignment horizontal="center" vertical="center"/>
    </xf>
    <xf numFmtId="168" fontId="30" fillId="23" borderId="0" xfId="0" applyNumberFormat="1" applyFont="1" applyFill="1" applyAlignment="1">
      <alignment horizontal="center" vertical="center"/>
    </xf>
    <xf numFmtId="166" fontId="23" fillId="4" borderId="0" xfId="0" applyNumberFormat="1" applyFont="1" applyFill="1" applyBorder="1" applyAlignment="1">
      <alignment horizontal="center" vertical="center"/>
    </xf>
    <xf numFmtId="166" fontId="23" fillId="4" borderId="10" xfId="0" applyNumberFormat="1" applyFont="1" applyFill="1" applyBorder="1" applyAlignment="1">
      <alignment horizontal="center" vertical="center"/>
    </xf>
    <xf numFmtId="0" fontId="15" fillId="4" borderId="11" xfId="0" applyFont="1" applyFill="1" applyBorder="1" applyAlignment="1">
      <alignment horizontal="center" vertical="center"/>
    </xf>
    <xf numFmtId="0" fontId="15" fillId="4" borderId="10" xfId="0" applyFont="1" applyFill="1" applyBorder="1" applyAlignment="1">
      <alignment horizontal="center" vertical="center"/>
    </xf>
    <xf numFmtId="0" fontId="31" fillId="24" borderId="0" xfId="0" applyFont="1" applyFill="1" applyAlignment="1">
      <alignment horizontal="center" vertical="center" wrapText="1"/>
    </xf>
    <xf numFmtId="0" fontId="31" fillId="24" borderId="0" xfId="0" applyFont="1" applyFill="1" applyAlignment="1">
      <alignment horizontal="center" vertical="center"/>
    </xf>
  </cellXfs>
  <cellStyles count="3">
    <cellStyle name="Köprü" xfId="2" builtinId="8"/>
    <cellStyle name="Normal" xfId="0" builtinId="0"/>
    <cellStyle name="ParaBirimi" xfId="1" builtinId="4"/>
  </cellStyles>
  <dxfs count="16">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fill>
        <patternFill patternType="solid">
          <fgColor rgb="FF2885FD"/>
          <bgColor rgb="FF00489C"/>
        </patternFill>
      </fill>
      <alignment horizontal="left" vertical="center" textRotation="0" wrapText="1"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b val="0"/>
        <i val="0"/>
        <strike val="0"/>
        <condense val="0"/>
        <extend val="0"/>
        <outline val="0"/>
        <shadow val="0"/>
        <u val="none"/>
        <vertAlign val="baseline"/>
        <sz val="11"/>
        <color theme="1"/>
        <name val="Aptos"/>
        <family val="2"/>
        <scheme val="none"/>
      </font>
      <alignment horizontal="center" vertical="bottom" textRotation="0" wrapText="0" indent="0" justifyLastLine="0" shrinkToFit="0" readingOrder="0"/>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ont>
        <strike val="0"/>
        <outline val="0"/>
        <shadow val="0"/>
        <u val="none"/>
        <vertAlign val="baseline"/>
        <sz val="11"/>
        <name val="Aptos"/>
        <family val="2"/>
        <scheme val="none"/>
      </font>
    </dxf>
    <dxf>
      <fill>
        <patternFill patternType="solid">
          <fgColor rgb="FFF7F5F2"/>
          <bgColor rgb="FFF7F5F2"/>
        </patternFill>
      </fill>
    </dxf>
    <dxf>
      <fill>
        <patternFill patternType="solid">
          <fgColor rgb="FFFFFFFF"/>
          <bgColor rgb="FFFFFFFF"/>
        </patternFill>
      </fill>
    </dxf>
    <dxf>
      <fill>
        <patternFill patternType="solid">
          <fgColor rgb="FFC3F5FA"/>
          <bgColor rgb="FFC3F5FA"/>
        </patternFill>
      </fill>
    </dxf>
  </dxfs>
  <tableStyles count="1">
    <tableStyle name="Training budget II-style" pivot="0" count="3" xr9:uid="{00000000-0011-0000-FFFF-FFFF00000000}">
      <tableStyleElement type="headerRow" dxfId="15"/>
      <tableStyleElement type="firstRowStripe" dxfId="14"/>
      <tableStyleElement type="secondRowStripe" dxfId="13"/>
    </tableStyle>
  </tableStyles>
  <colors>
    <mruColors>
      <color rgb="FF00489C"/>
      <color rgb="FF95C501"/>
      <color rgb="FF282828"/>
      <color rgb="FFCDE4FF"/>
      <color rgb="FFE3FF93"/>
      <color rgb="FFF9FFE7"/>
      <color rgb="FFD9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hyperlink" Target="http://www.staffevo.com" TargetMode="External"/></Relationships>
</file>

<file path=xl/drawings/_rels/drawing2.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2.png"/><Relationship Id="rId1" Type="http://schemas.openxmlformats.org/officeDocument/2006/relationships/hyperlink" Target="http://www.staffevo.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93153</xdr:colOff>
      <xdr:row>1</xdr:row>
      <xdr:rowOff>130342</xdr:rowOff>
    </xdr:from>
    <xdr:to>
      <xdr:col>4</xdr:col>
      <xdr:colOff>48309</xdr:colOff>
      <xdr:row>1</xdr:row>
      <xdr:rowOff>461901</xdr:rowOff>
    </xdr:to>
    <xdr:pic>
      <xdr:nvPicPr>
        <xdr:cNvPr id="3" name="Resim 2">
          <a:hlinkClick xmlns:r="http://schemas.openxmlformats.org/officeDocument/2006/relationships" r:id="rId1"/>
          <a:extLst>
            <a:ext uri="{FF2B5EF4-FFF2-40B4-BE49-F238E27FC236}">
              <a16:creationId xmlns:a16="http://schemas.microsoft.com/office/drawing/2014/main" id="{A07C6C9C-60CF-B990-25A7-E45D2B3C5C75}"/>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l="11520" t="42294" r="11520" b="31359"/>
        <a:stretch/>
      </xdr:blipFill>
      <xdr:spPr>
        <a:xfrm>
          <a:off x="93153" y="130342"/>
          <a:ext cx="1369223" cy="3315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93153</xdr:colOff>
      <xdr:row>1</xdr:row>
      <xdr:rowOff>130342</xdr:rowOff>
    </xdr:from>
    <xdr:to>
      <xdr:col>1</xdr:col>
      <xdr:colOff>1458009</xdr:colOff>
      <xdr:row>1</xdr:row>
      <xdr:rowOff>461901</xdr:rowOff>
    </xdr:to>
    <xdr:pic>
      <xdr:nvPicPr>
        <xdr:cNvPr id="3" name="Resim 2">
          <a:hlinkClick xmlns:r="http://schemas.openxmlformats.org/officeDocument/2006/relationships" r:id="rId1"/>
          <a:extLst>
            <a:ext uri="{FF2B5EF4-FFF2-40B4-BE49-F238E27FC236}">
              <a16:creationId xmlns:a16="http://schemas.microsoft.com/office/drawing/2014/main" id="{BDD52FED-BD4B-4674-8581-9F9D011A316F}"/>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l="11520" t="42294" r="11520" b="31359"/>
        <a:stretch/>
      </xdr:blipFill>
      <xdr:spPr>
        <a:xfrm>
          <a:off x="611313" y="267502"/>
          <a:ext cx="1364856" cy="3315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3:K14" headerRowDxfId="2" dataDxfId="0" totalsRowDxfId="1">
  <autoFilter ref="B3:K14" xr:uid="{00000000-000C-0000-FFFF-FFFF00000000}"/>
  <tableColumns count="10">
    <tableColumn id="1" xr3:uid="{00000000-0010-0000-0000-000001000000}" name="Katılımcı _x000a_Bilgileri" dataDxfId="12"/>
    <tableColumn id="2" xr3:uid="{00000000-0010-0000-0000-000002000000}" name="Katılımcının Departman" dataDxfId="11"/>
    <tableColumn id="3" xr3:uid="{00000000-0010-0000-0000-000003000000}" name="Katılımcının_x000a_Pozisyon" dataDxfId="10"/>
    <tableColumn id="4" xr3:uid="{00000000-0010-0000-0000-000004000000}" name="Eğitim Faaliyeti Açıklaması" dataDxfId="9"/>
    <tableColumn id="5" xr3:uid="{00000000-0010-0000-0000-000005000000}" name="Eğitimi Veren Kurum" dataDxfId="8"/>
    <tableColumn id="10" xr3:uid="{DCDAFB41-2D6F-47C8-ADDF-259961BB04A4}" name="Eğitimin_x000a_ Türü" dataDxfId="7"/>
    <tableColumn id="6" xr3:uid="{00000000-0010-0000-0000-000006000000}" name="Eğitim_x000a_Saati" dataDxfId="6"/>
    <tableColumn id="7" xr3:uid="{00000000-0010-0000-0000-000007000000}" name="Başlangıç Tarihi" dataDxfId="5"/>
    <tableColumn id="8" xr3:uid="{00000000-0010-0000-0000-000008000000}" name="Bitiş _x000a_Tarihi" dataDxfId="4"/>
    <tableColumn id="9" xr3:uid="{00000000-0010-0000-0000-000009000000}" name="Kişi başı Eğitim Maliyeti" dataDxfId="3"/>
  </tableColumns>
  <tableStyleInfo name="Training budget II-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affevo.com/" TargetMode="External"/><Relationship Id="rId1" Type="http://schemas.openxmlformats.org/officeDocument/2006/relationships/hyperlink" Target="http://www.staffevo.com/" TargetMode="External"/><Relationship Id="rId5" Type="http://schemas.openxmlformats.org/officeDocument/2006/relationships/table" Target="../tables/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T56"/>
  <sheetViews>
    <sheetView tabSelected="1" zoomScale="115" zoomScaleNormal="115" workbookViewId="0">
      <selection activeCell="F2" sqref="F2:S2"/>
    </sheetView>
  </sheetViews>
  <sheetFormatPr defaultColWidth="12.6640625" defaultRowHeight="13.8" x14ac:dyDescent="0.3"/>
  <cols>
    <col min="1" max="1" width="2.6640625" style="1" customWidth="1"/>
    <col min="2" max="2" width="6" style="1" customWidth="1"/>
    <col min="3" max="3" width="12.6640625" style="1"/>
    <col min="4" max="5" width="1.88671875" style="1" customWidth="1"/>
    <col min="6" max="7" width="10.33203125" style="1" customWidth="1"/>
    <col min="8" max="9" width="1.88671875" style="1" customWidth="1"/>
    <col min="10" max="11" width="10.109375" style="1" customWidth="1"/>
    <col min="12" max="13" width="1.88671875" style="1" customWidth="1"/>
    <col min="14" max="14" width="22.77734375" style="1" customWidth="1"/>
    <col min="15" max="16" width="1.88671875" style="1" customWidth="1"/>
    <col min="17" max="17" width="22.77734375" style="1" customWidth="1"/>
    <col min="18" max="19" width="1.88671875" style="1" customWidth="1"/>
    <col min="20" max="20" width="22.77734375" style="1" customWidth="1"/>
    <col min="21" max="21" width="2.88671875" style="1" customWidth="1"/>
    <col min="22" max="16384" width="12.6640625" style="1"/>
  </cols>
  <sheetData>
    <row r="2" spans="2:20" ht="47.4" customHeight="1" x14ac:dyDescent="0.3">
      <c r="B2" s="11"/>
      <c r="C2" s="12"/>
      <c r="D2" s="12"/>
      <c r="E2" s="13"/>
      <c r="F2" s="6" t="s">
        <v>61</v>
      </c>
      <c r="G2" s="7"/>
      <c r="H2" s="7"/>
      <c r="I2" s="7"/>
      <c r="J2" s="7"/>
      <c r="K2" s="7"/>
      <c r="L2" s="7"/>
      <c r="M2" s="7"/>
      <c r="N2" s="7"/>
      <c r="O2" s="7"/>
      <c r="P2" s="7"/>
      <c r="Q2" s="7"/>
      <c r="R2" s="7"/>
      <c r="S2" s="8"/>
      <c r="T2" s="9" t="s">
        <v>15</v>
      </c>
    </row>
    <row r="3" spans="2:20" ht="26.4" customHeight="1" x14ac:dyDescent="0.3">
      <c r="B3" s="47" t="s">
        <v>21</v>
      </c>
      <c r="C3" s="47"/>
      <c r="D3" s="47"/>
      <c r="E3" s="47"/>
      <c r="F3" s="47"/>
      <c r="G3" s="47"/>
      <c r="H3" s="47"/>
      <c r="I3" s="47"/>
      <c r="J3" s="47"/>
      <c r="K3" s="47"/>
      <c r="L3" s="47"/>
      <c r="M3" s="47"/>
      <c r="N3" s="47"/>
      <c r="O3" s="47"/>
      <c r="P3" s="47"/>
      <c r="Q3" s="47"/>
      <c r="R3" s="47"/>
      <c r="S3" s="47"/>
      <c r="T3" s="47"/>
    </row>
    <row r="4" spans="2:20" ht="21" customHeight="1" x14ac:dyDescent="0.3">
      <c r="B4" s="22"/>
      <c r="C4" s="22"/>
      <c r="D4" s="22"/>
      <c r="E4" s="23" t="s">
        <v>16</v>
      </c>
      <c r="F4" s="23"/>
      <c r="G4" s="23"/>
      <c r="H4" s="23"/>
      <c r="I4" s="23" t="s">
        <v>17</v>
      </c>
      <c r="J4" s="23"/>
      <c r="K4" s="23"/>
      <c r="L4" s="23"/>
      <c r="M4" s="23" t="s">
        <v>18</v>
      </c>
      <c r="N4" s="23"/>
      <c r="O4" s="23"/>
      <c r="P4" s="23" t="s">
        <v>19</v>
      </c>
      <c r="Q4" s="23"/>
      <c r="R4" s="23"/>
      <c r="S4" s="24"/>
      <c r="T4" s="16" t="s">
        <v>9</v>
      </c>
    </row>
    <row r="5" spans="2:20" ht="21.6" customHeight="1" x14ac:dyDescent="0.3">
      <c r="B5" s="17"/>
      <c r="C5" s="18" t="s">
        <v>1</v>
      </c>
      <c r="D5" s="18"/>
      <c r="E5" s="54">
        <v>375000</v>
      </c>
      <c r="F5" s="38"/>
      <c r="G5" s="38"/>
      <c r="H5" s="55"/>
      <c r="I5" s="56">
        <v>375000</v>
      </c>
      <c r="J5" s="39"/>
      <c r="K5" s="39"/>
      <c r="L5" s="57"/>
      <c r="M5" s="56">
        <v>375000</v>
      </c>
      <c r="N5" s="58"/>
      <c r="O5" s="57"/>
      <c r="P5" s="56">
        <v>375000</v>
      </c>
      <c r="Q5" s="39"/>
      <c r="R5" s="57"/>
      <c r="S5" s="60">
        <f>E5+I5+M5+P5</f>
        <v>1500000</v>
      </c>
      <c r="T5" s="59"/>
    </row>
    <row r="6" spans="2:20" ht="21.6" customHeight="1" x14ac:dyDescent="0.3">
      <c r="B6" s="19"/>
      <c r="C6" s="20" t="s">
        <v>2</v>
      </c>
      <c r="D6" s="20"/>
      <c r="E6" s="61">
        <f>T19</f>
        <v>158500</v>
      </c>
      <c r="F6" s="40"/>
      <c r="G6" s="40"/>
      <c r="H6" s="62"/>
      <c r="I6" s="61">
        <f>T31</f>
        <v>312500</v>
      </c>
      <c r="J6" s="40"/>
      <c r="K6" s="40"/>
      <c r="L6" s="62"/>
      <c r="M6" s="61">
        <f>T43</f>
        <v>201000</v>
      </c>
      <c r="N6" s="40"/>
      <c r="O6" s="62"/>
      <c r="P6" s="61">
        <f>T55</f>
        <v>390500</v>
      </c>
      <c r="Q6" s="40"/>
      <c r="R6" s="62"/>
      <c r="S6" s="64">
        <f>E6+I6+M6+P6</f>
        <v>1062500</v>
      </c>
      <c r="T6" s="63"/>
    </row>
    <row r="7" spans="2:20" ht="21.6" customHeight="1" x14ac:dyDescent="0.3">
      <c r="B7" s="21"/>
      <c r="C7" s="41" t="s">
        <v>3</v>
      </c>
      <c r="D7" s="41"/>
      <c r="E7" s="65">
        <f>(E5-E6)</f>
        <v>216500</v>
      </c>
      <c r="F7" s="42"/>
      <c r="G7" s="42"/>
      <c r="H7" s="66"/>
      <c r="I7" s="65">
        <f>(I5-I6)</f>
        <v>62500</v>
      </c>
      <c r="J7" s="42"/>
      <c r="K7" s="42"/>
      <c r="L7" s="66"/>
      <c r="M7" s="65">
        <f>(M5-M6)</f>
        <v>174000</v>
      </c>
      <c r="N7" s="42"/>
      <c r="O7" s="66"/>
      <c r="P7" s="65">
        <f>(P5-P6)</f>
        <v>-15500</v>
      </c>
      <c r="Q7" s="42"/>
      <c r="R7" s="66"/>
      <c r="S7" s="68">
        <f>E7+I7+M7+P7</f>
        <v>437500</v>
      </c>
      <c r="T7" s="67"/>
    </row>
    <row r="8" spans="2:20" ht="5.4" customHeight="1" x14ac:dyDescent="0.3">
      <c r="B8" s="49"/>
      <c r="C8" s="49"/>
      <c r="D8" s="49"/>
      <c r="E8" s="49"/>
      <c r="F8" s="49"/>
      <c r="G8" s="49"/>
      <c r="H8" s="49"/>
      <c r="I8" s="49"/>
      <c r="J8" s="49"/>
      <c r="K8" s="49"/>
      <c r="L8" s="49"/>
      <c r="M8" s="49"/>
      <c r="N8" s="49"/>
      <c r="O8" s="49"/>
      <c r="P8" s="49"/>
      <c r="Q8" s="49"/>
      <c r="R8" s="50"/>
      <c r="S8" s="50"/>
      <c r="T8" s="51"/>
    </row>
    <row r="9" spans="2:20" ht="26.4" customHeight="1" x14ac:dyDescent="0.3">
      <c r="B9" s="48" t="s">
        <v>23</v>
      </c>
      <c r="C9" s="48"/>
      <c r="D9" s="48"/>
      <c r="E9" s="48"/>
      <c r="F9" s="48"/>
      <c r="G9" s="48"/>
      <c r="H9" s="48"/>
      <c r="I9" s="48"/>
      <c r="J9" s="48"/>
      <c r="K9" s="48"/>
      <c r="L9" s="48"/>
      <c r="M9" s="48"/>
      <c r="N9" s="48"/>
      <c r="O9" s="48"/>
      <c r="P9" s="48"/>
      <c r="Q9" s="48"/>
      <c r="R9" s="48"/>
      <c r="S9" s="48"/>
      <c r="T9" s="48"/>
    </row>
    <row r="10" spans="2:20" s="15" customFormat="1" ht="19.8" customHeight="1" x14ac:dyDescent="0.3">
      <c r="B10" s="43" t="s">
        <v>22</v>
      </c>
      <c r="C10" s="44" t="s">
        <v>24</v>
      </c>
      <c r="D10" s="44"/>
      <c r="E10" s="44"/>
      <c r="F10" s="44"/>
      <c r="G10" s="44" t="s">
        <v>25</v>
      </c>
      <c r="H10" s="44"/>
      <c r="I10" s="44"/>
      <c r="J10" s="44"/>
      <c r="K10" s="45" t="s">
        <v>7</v>
      </c>
      <c r="L10" s="45"/>
      <c r="M10" s="45"/>
      <c r="N10" s="46" t="s">
        <v>28</v>
      </c>
      <c r="O10" s="46"/>
      <c r="P10" s="46"/>
      <c r="Q10" s="46" t="s">
        <v>26</v>
      </c>
      <c r="R10" s="46"/>
      <c r="S10" s="46"/>
      <c r="T10" s="43" t="s">
        <v>27</v>
      </c>
    </row>
    <row r="11" spans="2:20" s="25" customFormat="1" x14ac:dyDescent="0.3">
      <c r="B11" s="32">
        <v>1</v>
      </c>
      <c r="C11" s="33" t="s">
        <v>29</v>
      </c>
      <c r="D11" s="33"/>
      <c r="E11" s="33"/>
      <c r="F11" s="33"/>
      <c r="G11" s="33" t="s">
        <v>5</v>
      </c>
      <c r="H11" s="33"/>
      <c r="I11" s="33"/>
      <c r="J11" s="33"/>
      <c r="K11" s="34">
        <v>25</v>
      </c>
      <c r="L11" s="34"/>
      <c r="M11" s="34"/>
      <c r="N11" s="35">
        <v>45670</v>
      </c>
      <c r="O11" s="35"/>
      <c r="P11" s="35"/>
      <c r="Q11" s="36">
        <v>2500</v>
      </c>
      <c r="R11" s="36"/>
      <c r="S11" s="36"/>
      <c r="T11" s="37">
        <f>K11*Q11</f>
        <v>62500</v>
      </c>
    </row>
    <row r="12" spans="2:20" s="25" customFormat="1" x14ac:dyDescent="0.3">
      <c r="B12" s="26">
        <v>2</v>
      </c>
      <c r="C12" s="27" t="s">
        <v>30</v>
      </c>
      <c r="D12" s="27"/>
      <c r="E12" s="27"/>
      <c r="F12" s="27"/>
      <c r="G12" s="27" t="s">
        <v>8</v>
      </c>
      <c r="H12" s="27"/>
      <c r="I12" s="27"/>
      <c r="J12" s="27"/>
      <c r="K12" s="28">
        <v>16</v>
      </c>
      <c r="L12" s="28"/>
      <c r="M12" s="28"/>
      <c r="N12" s="29">
        <v>45674</v>
      </c>
      <c r="O12" s="29"/>
      <c r="P12" s="29"/>
      <c r="Q12" s="30">
        <v>2000</v>
      </c>
      <c r="R12" s="30"/>
      <c r="S12" s="30"/>
      <c r="T12" s="31">
        <f>K12*Q12</f>
        <v>32000</v>
      </c>
    </row>
    <row r="13" spans="2:20" s="25" customFormat="1" x14ac:dyDescent="0.3">
      <c r="B13" s="32">
        <v>3</v>
      </c>
      <c r="C13" s="33" t="s">
        <v>4</v>
      </c>
      <c r="D13" s="33"/>
      <c r="E13" s="33"/>
      <c r="F13" s="33"/>
      <c r="G13" s="33" t="s">
        <v>5</v>
      </c>
      <c r="H13" s="33"/>
      <c r="I13" s="33"/>
      <c r="J13" s="33"/>
      <c r="K13" s="34">
        <v>10</v>
      </c>
      <c r="L13" s="34"/>
      <c r="M13" s="34"/>
      <c r="N13" s="35">
        <v>45678</v>
      </c>
      <c r="O13" s="35"/>
      <c r="P13" s="35"/>
      <c r="Q13" s="36">
        <v>3000</v>
      </c>
      <c r="R13" s="36"/>
      <c r="S13" s="36"/>
      <c r="T13" s="37">
        <f>K13*Q13</f>
        <v>30000</v>
      </c>
    </row>
    <row r="14" spans="2:20" s="25" customFormat="1" x14ac:dyDescent="0.3">
      <c r="B14" s="26">
        <v>4</v>
      </c>
      <c r="C14" s="27" t="s">
        <v>6</v>
      </c>
      <c r="D14" s="27"/>
      <c r="E14" s="27"/>
      <c r="F14" s="27"/>
      <c r="G14" s="27" t="s">
        <v>8</v>
      </c>
      <c r="H14" s="27"/>
      <c r="I14" s="27"/>
      <c r="J14" s="27"/>
      <c r="K14" s="28">
        <v>34</v>
      </c>
      <c r="L14" s="28"/>
      <c r="M14" s="28"/>
      <c r="N14" s="29">
        <v>45682</v>
      </c>
      <c r="O14" s="29"/>
      <c r="P14" s="29"/>
      <c r="Q14" s="30">
        <v>1000</v>
      </c>
      <c r="R14" s="30"/>
      <c r="S14" s="30"/>
      <c r="T14" s="31">
        <f>K14*Q14</f>
        <v>34000</v>
      </c>
    </row>
    <row r="15" spans="2:20" s="25" customFormat="1" x14ac:dyDescent="0.3">
      <c r="B15" s="32">
        <v>5</v>
      </c>
      <c r="C15" s="33"/>
      <c r="D15" s="33"/>
      <c r="E15" s="33"/>
      <c r="F15" s="33"/>
      <c r="G15" s="33"/>
      <c r="H15" s="33"/>
      <c r="I15" s="33"/>
      <c r="J15" s="33"/>
      <c r="K15" s="34"/>
      <c r="L15" s="34"/>
      <c r="M15" s="34"/>
      <c r="N15" s="35"/>
      <c r="O15" s="35"/>
      <c r="P15" s="35"/>
      <c r="Q15" s="36">
        <f>(N15*P15)</f>
        <v>0</v>
      </c>
      <c r="R15" s="36"/>
      <c r="S15" s="36"/>
      <c r="T15" s="37">
        <f>(P15*Q15)</f>
        <v>0</v>
      </c>
    </row>
    <row r="16" spans="2:20" s="25" customFormat="1" x14ac:dyDescent="0.3">
      <c r="B16" s="26">
        <v>6</v>
      </c>
      <c r="C16" s="27"/>
      <c r="D16" s="27"/>
      <c r="E16" s="27"/>
      <c r="F16" s="27"/>
      <c r="G16" s="27"/>
      <c r="H16" s="27"/>
      <c r="I16" s="27"/>
      <c r="J16" s="27"/>
      <c r="K16" s="28"/>
      <c r="L16" s="28"/>
      <c r="M16" s="28"/>
      <c r="N16" s="29"/>
      <c r="O16" s="29"/>
      <c r="P16" s="29"/>
      <c r="Q16" s="30">
        <f>(N16*P16)</f>
        <v>0</v>
      </c>
      <c r="R16" s="30"/>
      <c r="S16" s="30"/>
      <c r="T16" s="31">
        <f>(P16*Q16)</f>
        <v>0</v>
      </c>
    </row>
    <row r="17" spans="2:20" s="25" customFormat="1" x14ac:dyDescent="0.3">
      <c r="B17" s="32">
        <v>7</v>
      </c>
      <c r="C17" s="33"/>
      <c r="D17" s="33"/>
      <c r="E17" s="33"/>
      <c r="F17" s="33"/>
      <c r="G17" s="33"/>
      <c r="H17" s="33"/>
      <c r="I17" s="33"/>
      <c r="J17" s="33"/>
      <c r="K17" s="34"/>
      <c r="L17" s="34"/>
      <c r="M17" s="34"/>
      <c r="N17" s="35"/>
      <c r="O17" s="35"/>
      <c r="P17" s="35"/>
      <c r="Q17" s="36">
        <f t="shared" ref="Q17:Q18" si="0">(N17*P17)</f>
        <v>0</v>
      </c>
      <c r="R17" s="36"/>
      <c r="S17" s="36"/>
      <c r="T17" s="37">
        <f>(P17*Q17)</f>
        <v>0</v>
      </c>
    </row>
    <row r="18" spans="2:20" s="25" customFormat="1" x14ac:dyDescent="0.3">
      <c r="B18" s="26">
        <v>8</v>
      </c>
      <c r="C18" s="27"/>
      <c r="D18" s="27"/>
      <c r="E18" s="27"/>
      <c r="F18" s="27"/>
      <c r="G18" s="27"/>
      <c r="H18" s="27"/>
      <c r="I18" s="27"/>
      <c r="J18" s="27"/>
      <c r="K18" s="28"/>
      <c r="L18" s="28"/>
      <c r="M18" s="28"/>
      <c r="N18" s="29"/>
      <c r="O18" s="29"/>
      <c r="P18" s="29"/>
      <c r="Q18" s="30">
        <f t="shared" si="0"/>
        <v>0</v>
      </c>
      <c r="R18" s="30"/>
      <c r="S18" s="30"/>
      <c r="T18" s="31">
        <f>(P18*Q18)</f>
        <v>0</v>
      </c>
    </row>
    <row r="19" spans="2:20" s="10" customFormat="1" ht="21.6" customHeight="1" x14ac:dyDescent="0.25">
      <c r="B19" s="53" t="s">
        <v>32</v>
      </c>
      <c r="C19" s="53"/>
      <c r="D19" s="53"/>
      <c r="E19" s="53"/>
      <c r="F19" s="53"/>
      <c r="G19" s="53"/>
      <c r="H19" s="53"/>
      <c r="I19" s="53"/>
      <c r="J19" s="53"/>
      <c r="K19" s="53"/>
      <c r="L19" s="53"/>
      <c r="M19" s="53"/>
      <c r="N19" s="53"/>
      <c r="O19" s="53"/>
      <c r="P19" s="53"/>
      <c r="Q19" s="53"/>
      <c r="R19" s="53"/>
      <c r="S19" s="53"/>
      <c r="T19" s="52">
        <f>SUM(T11:T18)</f>
        <v>158500</v>
      </c>
    </row>
    <row r="20" spans="2:20" ht="12" customHeight="1" x14ac:dyDescent="0.3">
      <c r="B20" s="49"/>
      <c r="C20" s="49"/>
      <c r="D20" s="49"/>
      <c r="E20" s="49"/>
      <c r="F20" s="49"/>
      <c r="G20" s="49"/>
      <c r="H20" s="49"/>
      <c r="I20" s="49"/>
      <c r="J20" s="49"/>
      <c r="K20" s="49"/>
      <c r="L20" s="49"/>
      <c r="M20" s="49"/>
      <c r="N20" s="49"/>
      <c r="O20" s="49"/>
      <c r="P20" s="49"/>
      <c r="Q20" s="49"/>
      <c r="R20" s="50"/>
      <c r="S20" s="50"/>
      <c r="T20" s="51"/>
    </row>
    <row r="21" spans="2:20" ht="26.4" customHeight="1" x14ac:dyDescent="0.3">
      <c r="B21" s="48" t="s">
        <v>31</v>
      </c>
      <c r="C21" s="48"/>
      <c r="D21" s="48"/>
      <c r="E21" s="48"/>
      <c r="F21" s="48"/>
      <c r="G21" s="48"/>
      <c r="H21" s="48"/>
      <c r="I21" s="48"/>
      <c r="J21" s="48"/>
      <c r="K21" s="48"/>
      <c r="L21" s="48"/>
      <c r="M21" s="48"/>
      <c r="N21" s="48"/>
      <c r="O21" s="48"/>
      <c r="P21" s="48"/>
      <c r="Q21" s="48"/>
      <c r="R21" s="48"/>
      <c r="S21" s="48"/>
      <c r="T21" s="48"/>
    </row>
    <row r="22" spans="2:20" s="15" customFormat="1" ht="19.8" customHeight="1" x14ac:dyDescent="0.3">
      <c r="B22" s="43" t="s">
        <v>22</v>
      </c>
      <c r="C22" s="44" t="s">
        <v>24</v>
      </c>
      <c r="D22" s="44"/>
      <c r="E22" s="44"/>
      <c r="F22" s="44"/>
      <c r="G22" s="44" t="s">
        <v>25</v>
      </c>
      <c r="H22" s="44"/>
      <c r="I22" s="44"/>
      <c r="J22" s="44"/>
      <c r="K22" s="45" t="s">
        <v>7</v>
      </c>
      <c r="L22" s="45"/>
      <c r="M22" s="45"/>
      <c r="N22" s="46" t="s">
        <v>28</v>
      </c>
      <c r="O22" s="46"/>
      <c r="P22" s="46"/>
      <c r="Q22" s="46" t="s">
        <v>26</v>
      </c>
      <c r="R22" s="46"/>
      <c r="S22" s="46"/>
      <c r="T22" s="43" t="s">
        <v>27</v>
      </c>
    </row>
    <row r="23" spans="2:20" s="25" customFormat="1" x14ac:dyDescent="0.3">
      <c r="B23" s="32">
        <v>9</v>
      </c>
      <c r="C23" s="33" t="s">
        <v>34</v>
      </c>
      <c r="D23" s="33"/>
      <c r="E23" s="33"/>
      <c r="F23" s="33"/>
      <c r="G23" s="33" t="s">
        <v>5</v>
      </c>
      <c r="H23" s="33"/>
      <c r="I23" s="33"/>
      <c r="J23" s="33"/>
      <c r="K23" s="34">
        <v>3</v>
      </c>
      <c r="L23" s="34"/>
      <c r="M23" s="34"/>
      <c r="N23" s="35">
        <v>45760</v>
      </c>
      <c r="O23" s="35"/>
      <c r="P23" s="35"/>
      <c r="Q23" s="36">
        <v>2500</v>
      </c>
      <c r="R23" s="36"/>
      <c r="S23" s="36"/>
      <c r="T23" s="37">
        <f>K23*Q23</f>
        <v>7500</v>
      </c>
    </row>
    <row r="24" spans="2:20" s="25" customFormat="1" x14ac:dyDescent="0.3">
      <c r="B24" s="26">
        <v>10</v>
      </c>
      <c r="C24" s="27" t="s">
        <v>35</v>
      </c>
      <c r="D24" s="27"/>
      <c r="E24" s="27"/>
      <c r="F24" s="27"/>
      <c r="G24" s="27" t="s">
        <v>8</v>
      </c>
      <c r="H24" s="27"/>
      <c r="I24" s="27"/>
      <c r="J24" s="27"/>
      <c r="K24" s="28">
        <v>18</v>
      </c>
      <c r="L24" s="28"/>
      <c r="M24" s="28"/>
      <c r="N24" s="29">
        <v>45764</v>
      </c>
      <c r="O24" s="29"/>
      <c r="P24" s="29"/>
      <c r="Q24" s="30">
        <v>10000</v>
      </c>
      <c r="R24" s="30"/>
      <c r="S24" s="30"/>
      <c r="T24" s="31">
        <f>K24*Q24</f>
        <v>180000</v>
      </c>
    </row>
    <row r="25" spans="2:20" s="25" customFormat="1" x14ac:dyDescent="0.3">
      <c r="B25" s="32">
        <v>11</v>
      </c>
      <c r="C25" s="33" t="s">
        <v>37</v>
      </c>
      <c r="D25" s="33"/>
      <c r="E25" s="33"/>
      <c r="F25" s="33"/>
      <c r="G25" s="33" t="s">
        <v>36</v>
      </c>
      <c r="H25" s="33"/>
      <c r="I25" s="33"/>
      <c r="J25" s="33"/>
      <c r="K25" s="34">
        <v>50</v>
      </c>
      <c r="L25" s="34"/>
      <c r="M25" s="34"/>
      <c r="N25" s="35">
        <v>45768</v>
      </c>
      <c r="O25" s="35"/>
      <c r="P25" s="35"/>
      <c r="Q25" s="36">
        <v>500</v>
      </c>
      <c r="R25" s="36"/>
      <c r="S25" s="36"/>
      <c r="T25" s="37">
        <f>K25*Q25</f>
        <v>25000</v>
      </c>
    </row>
    <row r="26" spans="2:20" s="25" customFormat="1" x14ac:dyDescent="0.3">
      <c r="B26" s="26">
        <v>12</v>
      </c>
      <c r="C26" s="27" t="s">
        <v>38</v>
      </c>
      <c r="D26" s="27"/>
      <c r="E26" s="27"/>
      <c r="F26" s="27"/>
      <c r="G26" s="27" t="s">
        <v>39</v>
      </c>
      <c r="H26" s="27"/>
      <c r="I26" s="27"/>
      <c r="J26" s="27"/>
      <c r="K26" s="28">
        <v>10</v>
      </c>
      <c r="L26" s="28"/>
      <c r="M26" s="28"/>
      <c r="N26" s="29">
        <v>45772</v>
      </c>
      <c r="O26" s="29"/>
      <c r="P26" s="29"/>
      <c r="Q26" s="30">
        <v>10000</v>
      </c>
      <c r="R26" s="30"/>
      <c r="S26" s="30"/>
      <c r="T26" s="31">
        <f>K26*Q26</f>
        <v>100000</v>
      </c>
    </row>
    <row r="27" spans="2:20" s="25" customFormat="1" x14ac:dyDescent="0.3">
      <c r="B27" s="32">
        <v>13</v>
      </c>
      <c r="C27" s="33"/>
      <c r="D27" s="33"/>
      <c r="E27" s="33"/>
      <c r="F27" s="33"/>
      <c r="G27" s="33"/>
      <c r="H27" s="33"/>
      <c r="I27" s="33"/>
      <c r="J27" s="33"/>
      <c r="K27" s="34"/>
      <c r="L27" s="34"/>
      <c r="M27" s="34"/>
      <c r="N27" s="35"/>
      <c r="O27" s="35"/>
      <c r="P27" s="35"/>
      <c r="Q27" s="36">
        <f>(N27*P27)</f>
        <v>0</v>
      </c>
      <c r="R27" s="36"/>
      <c r="S27" s="36"/>
      <c r="T27" s="37">
        <f>(P27*Q27)</f>
        <v>0</v>
      </c>
    </row>
    <row r="28" spans="2:20" s="25" customFormat="1" x14ac:dyDescent="0.3">
      <c r="B28" s="26">
        <v>14</v>
      </c>
      <c r="C28" s="27"/>
      <c r="D28" s="27"/>
      <c r="E28" s="27"/>
      <c r="F28" s="27"/>
      <c r="G28" s="27"/>
      <c r="H28" s="27"/>
      <c r="I28" s="27"/>
      <c r="J28" s="27"/>
      <c r="K28" s="28"/>
      <c r="L28" s="28"/>
      <c r="M28" s="28"/>
      <c r="N28" s="29"/>
      <c r="O28" s="29"/>
      <c r="P28" s="29"/>
      <c r="Q28" s="30">
        <f>(N28*P28)</f>
        <v>0</v>
      </c>
      <c r="R28" s="30"/>
      <c r="S28" s="30"/>
      <c r="T28" s="31">
        <f>(P28*Q28)</f>
        <v>0</v>
      </c>
    </row>
    <row r="29" spans="2:20" s="25" customFormat="1" x14ac:dyDescent="0.3">
      <c r="B29" s="32">
        <v>15</v>
      </c>
      <c r="C29" s="33"/>
      <c r="D29" s="33"/>
      <c r="E29" s="33"/>
      <c r="F29" s="33"/>
      <c r="G29" s="33"/>
      <c r="H29" s="33"/>
      <c r="I29" s="33"/>
      <c r="J29" s="33"/>
      <c r="K29" s="34"/>
      <c r="L29" s="34"/>
      <c r="M29" s="34"/>
      <c r="N29" s="35"/>
      <c r="O29" s="35"/>
      <c r="P29" s="35"/>
      <c r="Q29" s="36">
        <f t="shared" ref="Q29:Q30" si="1">(N29*P29)</f>
        <v>0</v>
      </c>
      <c r="R29" s="36"/>
      <c r="S29" s="36"/>
      <c r="T29" s="37">
        <f>(P29*Q29)</f>
        <v>0</v>
      </c>
    </row>
    <row r="30" spans="2:20" s="25" customFormat="1" x14ac:dyDescent="0.3">
      <c r="B30" s="26">
        <v>16</v>
      </c>
      <c r="C30" s="27"/>
      <c r="D30" s="27"/>
      <c r="E30" s="27"/>
      <c r="F30" s="27"/>
      <c r="G30" s="27"/>
      <c r="H30" s="27"/>
      <c r="I30" s="27"/>
      <c r="J30" s="27"/>
      <c r="K30" s="28"/>
      <c r="L30" s="28"/>
      <c r="M30" s="28"/>
      <c r="N30" s="29"/>
      <c r="O30" s="29"/>
      <c r="P30" s="29"/>
      <c r="Q30" s="30">
        <f t="shared" si="1"/>
        <v>0</v>
      </c>
      <c r="R30" s="30"/>
      <c r="S30" s="30"/>
      <c r="T30" s="31">
        <f>(P30*Q30)</f>
        <v>0</v>
      </c>
    </row>
    <row r="31" spans="2:20" s="10" customFormat="1" ht="21.6" customHeight="1" x14ac:dyDescent="0.25">
      <c r="B31" s="53" t="s">
        <v>33</v>
      </c>
      <c r="C31" s="53"/>
      <c r="D31" s="53"/>
      <c r="E31" s="53"/>
      <c r="F31" s="53"/>
      <c r="G31" s="53"/>
      <c r="H31" s="53"/>
      <c r="I31" s="53"/>
      <c r="J31" s="53"/>
      <c r="K31" s="53"/>
      <c r="L31" s="53"/>
      <c r="M31" s="53"/>
      <c r="N31" s="53"/>
      <c r="O31" s="53"/>
      <c r="P31" s="53"/>
      <c r="Q31" s="53"/>
      <c r="R31" s="53"/>
      <c r="S31" s="53"/>
      <c r="T31" s="52">
        <f>SUM(T23:T30)</f>
        <v>312500</v>
      </c>
    </row>
    <row r="32" spans="2:20" ht="12" customHeight="1" x14ac:dyDescent="0.3">
      <c r="B32" s="49"/>
      <c r="C32" s="49"/>
      <c r="D32" s="49"/>
      <c r="E32" s="49"/>
      <c r="F32" s="49"/>
      <c r="G32" s="49"/>
      <c r="H32" s="49"/>
      <c r="I32" s="49"/>
      <c r="J32" s="49"/>
      <c r="K32" s="49"/>
      <c r="L32" s="49"/>
      <c r="M32" s="49"/>
      <c r="N32" s="49"/>
      <c r="O32" s="49"/>
      <c r="P32" s="49"/>
      <c r="Q32" s="49"/>
      <c r="R32" s="50"/>
      <c r="S32" s="50"/>
      <c r="T32" s="51"/>
    </row>
    <row r="33" spans="2:20" ht="26.4" customHeight="1" x14ac:dyDescent="0.3">
      <c r="B33" s="48" t="s">
        <v>40</v>
      </c>
      <c r="C33" s="48"/>
      <c r="D33" s="48"/>
      <c r="E33" s="48"/>
      <c r="F33" s="48"/>
      <c r="G33" s="48"/>
      <c r="H33" s="48"/>
      <c r="I33" s="48"/>
      <c r="J33" s="48"/>
      <c r="K33" s="48"/>
      <c r="L33" s="48"/>
      <c r="M33" s="48"/>
      <c r="N33" s="48"/>
      <c r="O33" s="48"/>
      <c r="P33" s="48"/>
      <c r="Q33" s="48"/>
      <c r="R33" s="48"/>
      <c r="S33" s="48"/>
      <c r="T33" s="48"/>
    </row>
    <row r="34" spans="2:20" s="15" customFormat="1" ht="19.8" customHeight="1" x14ac:dyDescent="0.3">
      <c r="B34" s="43" t="s">
        <v>22</v>
      </c>
      <c r="C34" s="44" t="s">
        <v>24</v>
      </c>
      <c r="D34" s="44"/>
      <c r="E34" s="44"/>
      <c r="F34" s="44"/>
      <c r="G34" s="44" t="s">
        <v>25</v>
      </c>
      <c r="H34" s="44"/>
      <c r="I34" s="44"/>
      <c r="J34" s="44"/>
      <c r="K34" s="45" t="s">
        <v>7</v>
      </c>
      <c r="L34" s="45"/>
      <c r="M34" s="45"/>
      <c r="N34" s="46" t="s">
        <v>28</v>
      </c>
      <c r="O34" s="46"/>
      <c r="P34" s="46"/>
      <c r="Q34" s="46" t="s">
        <v>26</v>
      </c>
      <c r="R34" s="46"/>
      <c r="S34" s="46"/>
      <c r="T34" s="43" t="s">
        <v>27</v>
      </c>
    </row>
    <row r="35" spans="2:20" s="25" customFormat="1" x14ac:dyDescent="0.3">
      <c r="B35" s="32">
        <v>17</v>
      </c>
      <c r="C35" s="33" t="s">
        <v>29</v>
      </c>
      <c r="D35" s="33"/>
      <c r="E35" s="33"/>
      <c r="F35" s="33"/>
      <c r="G35" s="33" t="s">
        <v>5</v>
      </c>
      <c r="H35" s="33"/>
      <c r="I35" s="33"/>
      <c r="J35" s="33"/>
      <c r="K35" s="34">
        <v>25</v>
      </c>
      <c r="L35" s="34"/>
      <c r="M35" s="34"/>
      <c r="N35" s="35">
        <v>45670</v>
      </c>
      <c r="O35" s="35"/>
      <c r="P35" s="35"/>
      <c r="Q35" s="36">
        <v>3000</v>
      </c>
      <c r="R35" s="36"/>
      <c r="S35" s="36"/>
      <c r="T35" s="37">
        <f>K35*Q35</f>
        <v>75000</v>
      </c>
    </row>
    <row r="36" spans="2:20" s="25" customFormat="1" x14ac:dyDescent="0.3">
      <c r="B36" s="26">
        <v>18</v>
      </c>
      <c r="C36" s="27" t="s">
        <v>30</v>
      </c>
      <c r="D36" s="27"/>
      <c r="E36" s="27"/>
      <c r="F36" s="27"/>
      <c r="G36" s="27" t="s">
        <v>8</v>
      </c>
      <c r="H36" s="27"/>
      <c r="I36" s="27"/>
      <c r="J36" s="27"/>
      <c r="K36" s="28">
        <v>16</v>
      </c>
      <c r="L36" s="28"/>
      <c r="M36" s="28"/>
      <c r="N36" s="29">
        <v>45674</v>
      </c>
      <c r="O36" s="29"/>
      <c r="P36" s="29"/>
      <c r="Q36" s="30">
        <v>2500</v>
      </c>
      <c r="R36" s="30"/>
      <c r="S36" s="30"/>
      <c r="T36" s="31">
        <f>K36*Q36</f>
        <v>40000</v>
      </c>
    </row>
    <row r="37" spans="2:20" s="25" customFormat="1" x14ac:dyDescent="0.3">
      <c r="B37" s="32">
        <v>19</v>
      </c>
      <c r="C37" s="33" t="s">
        <v>4</v>
      </c>
      <c r="D37" s="33"/>
      <c r="E37" s="33"/>
      <c r="F37" s="33"/>
      <c r="G37" s="33" t="s">
        <v>5</v>
      </c>
      <c r="H37" s="33"/>
      <c r="I37" s="33"/>
      <c r="J37" s="33"/>
      <c r="K37" s="34">
        <v>10</v>
      </c>
      <c r="L37" s="34"/>
      <c r="M37" s="34"/>
      <c r="N37" s="35">
        <v>45678</v>
      </c>
      <c r="O37" s="35"/>
      <c r="P37" s="35"/>
      <c r="Q37" s="36">
        <v>3500</v>
      </c>
      <c r="R37" s="36"/>
      <c r="S37" s="36"/>
      <c r="T37" s="37">
        <f>K37*Q37</f>
        <v>35000</v>
      </c>
    </row>
    <row r="38" spans="2:20" s="25" customFormat="1" x14ac:dyDescent="0.3">
      <c r="B38" s="26">
        <v>20</v>
      </c>
      <c r="C38" s="27" t="s">
        <v>6</v>
      </c>
      <c r="D38" s="27"/>
      <c r="E38" s="27"/>
      <c r="F38" s="27"/>
      <c r="G38" s="27" t="s">
        <v>8</v>
      </c>
      <c r="H38" s="27"/>
      <c r="I38" s="27"/>
      <c r="J38" s="27"/>
      <c r="K38" s="28">
        <v>34</v>
      </c>
      <c r="L38" s="28"/>
      <c r="M38" s="28"/>
      <c r="N38" s="29">
        <v>45682</v>
      </c>
      <c r="O38" s="29"/>
      <c r="P38" s="29"/>
      <c r="Q38" s="30">
        <v>1500</v>
      </c>
      <c r="R38" s="30"/>
      <c r="S38" s="30"/>
      <c r="T38" s="31">
        <f>K38*Q38</f>
        <v>51000</v>
      </c>
    </row>
    <row r="39" spans="2:20" s="25" customFormat="1" x14ac:dyDescent="0.3">
      <c r="B39" s="32">
        <v>21</v>
      </c>
      <c r="C39" s="33"/>
      <c r="D39" s="33"/>
      <c r="E39" s="33"/>
      <c r="F39" s="33"/>
      <c r="G39" s="33"/>
      <c r="H39" s="33"/>
      <c r="I39" s="33"/>
      <c r="J39" s="33"/>
      <c r="K39" s="34"/>
      <c r="L39" s="34"/>
      <c r="M39" s="34"/>
      <c r="N39" s="35"/>
      <c r="O39" s="35"/>
      <c r="P39" s="35"/>
      <c r="Q39" s="36">
        <f>(N39*P39)</f>
        <v>0</v>
      </c>
      <c r="R39" s="36"/>
      <c r="S39" s="36"/>
      <c r="T39" s="37">
        <f>(P39*Q39)</f>
        <v>0</v>
      </c>
    </row>
    <row r="40" spans="2:20" s="25" customFormat="1" x14ac:dyDescent="0.3">
      <c r="B40" s="26">
        <v>22</v>
      </c>
      <c r="C40" s="27"/>
      <c r="D40" s="27"/>
      <c r="E40" s="27"/>
      <c r="F40" s="27"/>
      <c r="G40" s="27"/>
      <c r="H40" s="27"/>
      <c r="I40" s="27"/>
      <c r="J40" s="27"/>
      <c r="K40" s="28"/>
      <c r="L40" s="28"/>
      <c r="M40" s="28"/>
      <c r="N40" s="29"/>
      <c r="O40" s="29"/>
      <c r="P40" s="29"/>
      <c r="Q40" s="30">
        <f>(N40*P40)</f>
        <v>0</v>
      </c>
      <c r="R40" s="30"/>
      <c r="S40" s="30"/>
      <c r="T40" s="31">
        <f>(P40*Q40)</f>
        <v>0</v>
      </c>
    </row>
    <row r="41" spans="2:20" s="25" customFormat="1" x14ac:dyDescent="0.3">
      <c r="B41" s="32">
        <v>23</v>
      </c>
      <c r="C41" s="33"/>
      <c r="D41" s="33"/>
      <c r="E41" s="33"/>
      <c r="F41" s="33"/>
      <c r="G41" s="33"/>
      <c r="H41" s="33"/>
      <c r="I41" s="33"/>
      <c r="J41" s="33"/>
      <c r="K41" s="34"/>
      <c r="L41" s="34"/>
      <c r="M41" s="34"/>
      <c r="N41" s="35"/>
      <c r="O41" s="35"/>
      <c r="P41" s="35"/>
      <c r="Q41" s="36">
        <f t="shared" ref="Q41:Q42" si="2">(N41*P41)</f>
        <v>0</v>
      </c>
      <c r="R41" s="36"/>
      <c r="S41" s="36"/>
      <c r="T41" s="37">
        <f>(P41*Q41)</f>
        <v>0</v>
      </c>
    </row>
    <row r="42" spans="2:20" s="25" customFormat="1" x14ac:dyDescent="0.3">
      <c r="B42" s="26">
        <v>24</v>
      </c>
      <c r="C42" s="27"/>
      <c r="D42" s="27"/>
      <c r="E42" s="27"/>
      <c r="F42" s="27"/>
      <c r="G42" s="27"/>
      <c r="H42" s="27"/>
      <c r="I42" s="27"/>
      <c r="J42" s="27"/>
      <c r="K42" s="28"/>
      <c r="L42" s="28"/>
      <c r="M42" s="28"/>
      <c r="N42" s="29"/>
      <c r="O42" s="29"/>
      <c r="P42" s="29"/>
      <c r="Q42" s="30">
        <f t="shared" si="2"/>
        <v>0</v>
      </c>
      <c r="R42" s="30"/>
      <c r="S42" s="30"/>
      <c r="T42" s="31">
        <f>(P42*Q42)</f>
        <v>0</v>
      </c>
    </row>
    <row r="43" spans="2:20" s="10" customFormat="1" ht="21.6" customHeight="1" x14ac:dyDescent="0.25">
      <c r="B43" s="53" t="s">
        <v>42</v>
      </c>
      <c r="C43" s="53"/>
      <c r="D43" s="53"/>
      <c r="E43" s="53"/>
      <c r="F43" s="53"/>
      <c r="G43" s="53"/>
      <c r="H43" s="53"/>
      <c r="I43" s="53"/>
      <c r="J43" s="53"/>
      <c r="K43" s="53"/>
      <c r="L43" s="53"/>
      <c r="M43" s="53"/>
      <c r="N43" s="53"/>
      <c r="O43" s="53"/>
      <c r="P43" s="53"/>
      <c r="Q43" s="53"/>
      <c r="R43" s="53"/>
      <c r="S43" s="53"/>
      <c r="T43" s="52">
        <f>SUM(T35:T42)</f>
        <v>201000</v>
      </c>
    </row>
    <row r="44" spans="2:20" ht="12" customHeight="1" x14ac:dyDescent="0.3">
      <c r="B44" s="49"/>
      <c r="C44" s="49"/>
      <c r="D44" s="49"/>
      <c r="E44" s="49"/>
      <c r="F44" s="49"/>
      <c r="G44" s="49"/>
      <c r="H44" s="49"/>
      <c r="I44" s="49"/>
      <c r="J44" s="49"/>
      <c r="K44" s="49"/>
      <c r="L44" s="49"/>
      <c r="M44" s="49"/>
      <c r="N44" s="49"/>
      <c r="O44" s="49"/>
      <c r="P44" s="49"/>
      <c r="Q44" s="49"/>
      <c r="R44" s="50"/>
      <c r="S44" s="50"/>
      <c r="T44" s="51"/>
    </row>
    <row r="45" spans="2:20" ht="14.4" x14ac:dyDescent="0.3">
      <c r="B45" s="48" t="s">
        <v>41</v>
      </c>
      <c r="C45" s="48"/>
      <c r="D45" s="48"/>
      <c r="E45" s="48"/>
      <c r="F45" s="48"/>
      <c r="G45" s="48"/>
      <c r="H45" s="48"/>
      <c r="I45" s="48"/>
      <c r="J45" s="48"/>
      <c r="K45" s="48"/>
      <c r="L45" s="48"/>
      <c r="M45" s="48"/>
      <c r="N45" s="48"/>
      <c r="O45" s="48"/>
      <c r="P45" s="48"/>
      <c r="Q45" s="48"/>
      <c r="R45" s="48"/>
      <c r="S45" s="48"/>
      <c r="T45" s="48"/>
    </row>
    <row r="46" spans="2:20" x14ac:dyDescent="0.3">
      <c r="B46" s="43" t="s">
        <v>22</v>
      </c>
      <c r="C46" s="44" t="s">
        <v>24</v>
      </c>
      <c r="D46" s="44"/>
      <c r="E46" s="44"/>
      <c r="F46" s="44"/>
      <c r="G46" s="44" t="s">
        <v>25</v>
      </c>
      <c r="H46" s="44"/>
      <c r="I46" s="44"/>
      <c r="J46" s="44"/>
      <c r="K46" s="45" t="s">
        <v>7</v>
      </c>
      <c r="L46" s="45"/>
      <c r="M46" s="45"/>
      <c r="N46" s="46" t="s">
        <v>28</v>
      </c>
      <c r="O46" s="46"/>
      <c r="P46" s="46"/>
      <c r="Q46" s="46" t="s">
        <v>26</v>
      </c>
      <c r="R46" s="46"/>
      <c r="S46" s="46"/>
      <c r="T46" s="43" t="s">
        <v>27</v>
      </c>
    </row>
    <row r="47" spans="2:20" x14ac:dyDescent="0.3">
      <c r="B47" s="32">
        <v>25</v>
      </c>
      <c r="C47" s="33" t="s">
        <v>34</v>
      </c>
      <c r="D47" s="33"/>
      <c r="E47" s="33"/>
      <c r="F47" s="33"/>
      <c r="G47" s="33" t="s">
        <v>5</v>
      </c>
      <c r="H47" s="33"/>
      <c r="I47" s="33"/>
      <c r="J47" s="33"/>
      <c r="K47" s="34">
        <v>3</v>
      </c>
      <c r="L47" s="34"/>
      <c r="M47" s="34"/>
      <c r="N47" s="35">
        <v>45760</v>
      </c>
      <c r="O47" s="35"/>
      <c r="P47" s="35"/>
      <c r="Q47" s="36">
        <v>3000</v>
      </c>
      <c r="R47" s="36"/>
      <c r="S47" s="36"/>
      <c r="T47" s="37">
        <f>K47*Q47</f>
        <v>9000</v>
      </c>
    </row>
    <row r="48" spans="2:20" x14ac:dyDescent="0.3">
      <c r="B48" s="26">
        <v>26</v>
      </c>
      <c r="C48" s="27" t="s">
        <v>35</v>
      </c>
      <c r="D48" s="27"/>
      <c r="E48" s="27"/>
      <c r="F48" s="27"/>
      <c r="G48" s="27" t="s">
        <v>8</v>
      </c>
      <c r="H48" s="27"/>
      <c r="I48" s="27"/>
      <c r="J48" s="27"/>
      <c r="K48" s="28">
        <v>18</v>
      </c>
      <c r="L48" s="28"/>
      <c r="M48" s="28"/>
      <c r="N48" s="29">
        <v>45764</v>
      </c>
      <c r="O48" s="29"/>
      <c r="P48" s="29"/>
      <c r="Q48" s="30">
        <v>13000</v>
      </c>
      <c r="R48" s="30"/>
      <c r="S48" s="30"/>
      <c r="T48" s="31">
        <f>K48*Q48</f>
        <v>234000</v>
      </c>
    </row>
    <row r="49" spans="2:20" x14ac:dyDescent="0.3">
      <c r="B49" s="32">
        <v>27</v>
      </c>
      <c r="C49" s="33" t="s">
        <v>37</v>
      </c>
      <c r="D49" s="33"/>
      <c r="E49" s="33"/>
      <c r="F49" s="33"/>
      <c r="G49" s="33" t="s">
        <v>36</v>
      </c>
      <c r="H49" s="33"/>
      <c r="I49" s="33"/>
      <c r="J49" s="33"/>
      <c r="K49" s="34">
        <v>50</v>
      </c>
      <c r="L49" s="34"/>
      <c r="M49" s="34"/>
      <c r="N49" s="35">
        <v>45768</v>
      </c>
      <c r="O49" s="35"/>
      <c r="P49" s="35"/>
      <c r="Q49" s="36">
        <v>750</v>
      </c>
      <c r="R49" s="36"/>
      <c r="S49" s="36"/>
      <c r="T49" s="37">
        <f>K49*Q49</f>
        <v>37500</v>
      </c>
    </row>
    <row r="50" spans="2:20" x14ac:dyDescent="0.3">
      <c r="B50" s="26">
        <v>28</v>
      </c>
      <c r="C50" s="27" t="s">
        <v>38</v>
      </c>
      <c r="D50" s="27"/>
      <c r="E50" s="27"/>
      <c r="F50" s="27"/>
      <c r="G50" s="27" t="s">
        <v>39</v>
      </c>
      <c r="H50" s="27"/>
      <c r="I50" s="27"/>
      <c r="J50" s="27"/>
      <c r="K50" s="28">
        <v>10</v>
      </c>
      <c r="L50" s="28"/>
      <c r="M50" s="28"/>
      <c r="N50" s="29">
        <v>45772</v>
      </c>
      <c r="O50" s="29"/>
      <c r="P50" s="29"/>
      <c r="Q50" s="30">
        <v>11000</v>
      </c>
      <c r="R50" s="30"/>
      <c r="S50" s="30"/>
      <c r="T50" s="31">
        <f>K50*Q50</f>
        <v>110000</v>
      </c>
    </row>
    <row r="51" spans="2:20" x14ac:dyDescent="0.3">
      <c r="B51" s="32">
        <v>29</v>
      </c>
      <c r="C51" s="33"/>
      <c r="D51" s="33"/>
      <c r="E51" s="33"/>
      <c r="F51" s="33"/>
      <c r="G51" s="33"/>
      <c r="H51" s="33"/>
      <c r="I51" s="33"/>
      <c r="J51" s="33"/>
      <c r="K51" s="34"/>
      <c r="L51" s="34"/>
      <c r="M51" s="34"/>
      <c r="N51" s="35"/>
      <c r="O51" s="35"/>
      <c r="P51" s="35"/>
      <c r="Q51" s="36">
        <f>(N51*P51)</f>
        <v>0</v>
      </c>
      <c r="R51" s="36"/>
      <c r="S51" s="36"/>
      <c r="T51" s="37">
        <f>(P51*Q51)</f>
        <v>0</v>
      </c>
    </row>
    <row r="52" spans="2:20" x14ac:dyDescent="0.3">
      <c r="B52" s="26">
        <v>30</v>
      </c>
      <c r="C52" s="27"/>
      <c r="D52" s="27"/>
      <c r="E52" s="27"/>
      <c r="F52" s="27"/>
      <c r="G52" s="27"/>
      <c r="H52" s="27"/>
      <c r="I52" s="27"/>
      <c r="J52" s="27"/>
      <c r="K52" s="28"/>
      <c r="L52" s="28"/>
      <c r="M52" s="28"/>
      <c r="N52" s="29"/>
      <c r="O52" s="29"/>
      <c r="P52" s="29"/>
      <c r="Q52" s="30">
        <f>(N52*P52)</f>
        <v>0</v>
      </c>
      <c r="R52" s="30"/>
      <c r="S52" s="30"/>
      <c r="T52" s="31">
        <f>(P52*Q52)</f>
        <v>0</v>
      </c>
    </row>
    <row r="53" spans="2:20" x14ac:dyDescent="0.3">
      <c r="B53" s="32">
        <v>31</v>
      </c>
      <c r="C53" s="33"/>
      <c r="D53" s="33"/>
      <c r="E53" s="33"/>
      <c r="F53" s="33"/>
      <c r="G53" s="33"/>
      <c r="H53" s="33"/>
      <c r="I53" s="33"/>
      <c r="J53" s="33"/>
      <c r="K53" s="34"/>
      <c r="L53" s="34"/>
      <c r="M53" s="34"/>
      <c r="N53" s="35"/>
      <c r="O53" s="35"/>
      <c r="P53" s="35"/>
      <c r="Q53" s="36">
        <f t="shared" ref="Q53:Q54" si="3">(N53*P53)</f>
        <v>0</v>
      </c>
      <c r="R53" s="36"/>
      <c r="S53" s="36"/>
      <c r="T53" s="37">
        <f>(P53*Q53)</f>
        <v>0</v>
      </c>
    </row>
    <row r="54" spans="2:20" x14ac:dyDescent="0.3">
      <c r="B54" s="26">
        <v>32</v>
      </c>
      <c r="C54" s="27"/>
      <c r="D54" s="27"/>
      <c r="E54" s="27"/>
      <c r="F54" s="27"/>
      <c r="G54" s="27"/>
      <c r="H54" s="27"/>
      <c r="I54" s="27"/>
      <c r="J54" s="27"/>
      <c r="K54" s="28"/>
      <c r="L54" s="28"/>
      <c r="M54" s="28"/>
      <c r="N54" s="29"/>
      <c r="O54" s="29"/>
      <c r="P54" s="29"/>
      <c r="Q54" s="30">
        <f t="shared" si="3"/>
        <v>0</v>
      </c>
      <c r="R54" s="30"/>
      <c r="S54" s="30"/>
      <c r="T54" s="31">
        <f>(P54*Q54)</f>
        <v>0</v>
      </c>
    </row>
    <row r="55" spans="2:20" ht="14.4" x14ac:dyDescent="0.3">
      <c r="B55" s="53" t="s">
        <v>43</v>
      </c>
      <c r="C55" s="53"/>
      <c r="D55" s="53"/>
      <c r="E55" s="53"/>
      <c r="F55" s="53"/>
      <c r="G55" s="53"/>
      <c r="H55" s="53"/>
      <c r="I55" s="53"/>
      <c r="J55" s="53"/>
      <c r="K55" s="53"/>
      <c r="L55" s="53"/>
      <c r="M55" s="53"/>
      <c r="N55" s="53"/>
      <c r="O55" s="53"/>
      <c r="P55" s="53"/>
      <c r="Q55" s="53"/>
      <c r="R55" s="53"/>
      <c r="S55" s="53"/>
      <c r="T55" s="52">
        <f>SUM(T47:T54)</f>
        <v>390500</v>
      </c>
    </row>
    <row r="56" spans="2:20" ht="37.799999999999997" customHeight="1" x14ac:dyDescent="0.3">
      <c r="B56" s="49"/>
      <c r="C56" s="49"/>
      <c r="D56" s="49"/>
      <c r="E56" s="49"/>
      <c r="F56" s="49"/>
      <c r="G56" s="49"/>
      <c r="H56" s="49"/>
      <c r="I56" s="49"/>
      <c r="J56" s="49"/>
      <c r="K56" s="49"/>
      <c r="L56" s="49"/>
      <c r="M56" s="49"/>
      <c r="N56" s="49"/>
      <c r="O56" s="49"/>
      <c r="P56" s="49"/>
      <c r="Q56" s="49"/>
      <c r="R56" s="50"/>
      <c r="S56" s="50"/>
      <c r="T56" s="51"/>
    </row>
  </sheetData>
  <mergeCells count="215">
    <mergeCell ref="B55:S55"/>
    <mergeCell ref="B56:Q56"/>
    <mergeCell ref="C54:F54"/>
    <mergeCell ref="G54:J54"/>
    <mergeCell ref="K54:M54"/>
    <mergeCell ref="N54:P54"/>
    <mergeCell ref="Q54:S54"/>
    <mergeCell ref="C53:F53"/>
    <mergeCell ref="G53:J53"/>
    <mergeCell ref="K53:M53"/>
    <mergeCell ref="N53:P53"/>
    <mergeCell ref="Q53:S53"/>
    <mergeCell ref="G51:J51"/>
    <mergeCell ref="K51:M51"/>
    <mergeCell ref="N51:P51"/>
    <mergeCell ref="Q51:S51"/>
    <mergeCell ref="C52:F52"/>
    <mergeCell ref="G52:J52"/>
    <mergeCell ref="K52:M52"/>
    <mergeCell ref="N52:P52"/>
    <mergeCell ref="Q52:S52"/>
    <mergeCell ref="G49:J49"/>
    <mergeCell ref="K49:M49"/>
    <mergeCell ref="N49:P49"/>
    <mergeCell ref="Q49:S49"/>
    <mergeCell ref="C50:F50"/>
    <mergeCell ref="G50:J50"/>
    <mergeCell ref="K50:M50"/>
    <mergeCell ref="N50:P50"/>
    <mergeCell ref="Q50:S50"/>
    <mergeCell ref="B43:S43"/>
    <mergeCell ref="B44:Q44"/>
    <mergeCell ref="B45:T45"/>
    <mergeCell ref="C46:F46"/>
    <mergeCell ref="G46:J46"/>
    <mergeCell ref="K46:M46"/>
    <mergeCell ref="N46:P46"/>
    <mergeCell ref="Q46:S46"/>
    <mergeCell ref="C42:F42"/>
    <mergeCell ref="G42:J42"/>
    <mergeCell ref="K42:M42"/>
    <mergeCell ref="N42:P42"/>
    <mergeCell ref="Q42:S42"/>
    <mergeCell ref="C41:F41"/>
    <mergeCell ref="G41:J41"/>
    <mergeCell ref="K41:M41"/>
    <mergeCell ref="N41:P41"/>
    <mergeCell ref="Q41:S41"/>
    <mergeCell ref="C40:F40"/>
    <mergeCell ref="G40:J40"/>
    <mergeCell ref="K40:M40"/>
    <mergeCell ref="N40:P40"/>
    <mergeCell ref="Q40:S40"/>
    <mergeCell ref="C39:F39"/>
    <mergeCell ref="G39:J39"/>
    <mergeCell ref="K39:M39"/>
    <mergeCell ref="N39:P39"/>
    <mergeCell ref="Q39:S39"/>
    <mergeCell ref="C38:F38"/>
    <mergeCell ref="G38:J38"/>
    <mergeCell ref="K38:M38"/>
    <mergeCell ref="N38:P38"/>
    <mergeCell ref="Q38:S38"/>
    <mergeCell ref="C37:F37"/>
    <mergeCell ref="G37:J37"/>
    <mergeCell ref="K37:M37"/>
    <mergeCell ref="N37:P37"/>
    <mergeCell ref="Q37:S37"/>
    <mergeCell ref="Q35:S35"/>
    <mergeCell ref="C36:F36"/>
    <mergeCell ref="G36:J36"/>
    <mergeCell ref="K36:M36"/>
    <mergeCell ref="N36:P36"/>
    <mergeCell ref="Q36:S36"/>
    <mergeCell ref="B31:S31"/>
    <mergeCell ref="B32:Q32"/>
    <mergeCell ref="E5:H5"/>
    <mergeCell ref="I5:L5"/>
    <mergeCell ref="M5:O5"/>
    <mergeCell ref="P5:R5"/>
    <mergeCell ref="S5:T5"/>
    <mergeCell ref="E6:H6"/>
    <mergeCell ref="I6:L6"/>
    <mergeCell ref="M6:O6"/>
    <mergeCell ref="P6:R6"/>
    <mergeCell ref="S6:T6"/>
    <mergeCell ref="E7:H7"/>
    <mergeCell ref="I7:L7"/>
    <mergeCell ref="M7:O7"/>
    <mergeCell ref="P7:R7"/>
    <mergeCell ref="C30:F30"/>
    <mergeCell ref="G30:J30"/>
    <mergeCell ref="K30:M30"/>
    <mergeCell ref="N30:P30"/>
    <mergeCell ref="Q30:S30"/>
    <mergeCell ref="C29:F29"/>
    <mergeCell ref="G29:J29"/>
    <mergeCell ref="K29:M29"/>
    <mergeCell ref="N29:P29"/>
    <mergeCell ref="Q29:S29"/>
    <mergeCell ref="C28:F28"/>
    <mergeCell ref="G28:J28"/>
    <mergeCell ref="K28:M28"/>
    <mergeCell ref="N28:P28"/>
    <mergeCell ref="Q28:S28"/>
    <mergeCell ref="N26:P26"/>
    <mergeCell ref="Q26:S26"/>
    <mergeCell ref="C27:F27"/>
    <mergeCell ref="G27:J27"/>
    <mergeCell ref="K27:M27"/>
    <mergeCell ref="N27:P27"/>
    <mergeCell ref="Q27:S27"/>
    <mergeCell ref="N24:P24"/>
    <mergeCell ref="Q24:S24"/>
    <mergeCell ref="C25:F25"/>
    <mergeCell ref="G25:J25"/>
    <mergeCell ref="K25:M25"/>
    <mergeCell ref="N25:P25"/>
    <mergeCell ref="Q25:S25"/>
    <mergeCell ref="N22:P22"/>
    <mergeCell ref="Q22:S22"/>
    <mergeCell ref="C23:F23"/>
    <mergeCell ref="G23:J23"/>
    <mergeCell ref="K23:M23"/>
    <mergeCell ref="N23:P23"/>
    <mergeCell ref="Q23:S23"/>
    <mergeCell ref="N13:P13"/>
    <mergeCell ref="Q13:S13"/>
    <mergeCell ref="C14:F14"/>
    <mergeCell ref="G14:J14"/>
    <mergeCell ref="K14:M14"/>
    <mergeCell ref="N14:P14"/>
    <mergeCell ref="Q14:S14"/>
    <mergeCell ref="N17:P17"/>
    <mergeCell ref="Q17:S17"/>
    <mergeCell ref="C18:F18"/>
    <mergeCell ref="G18:J18"/>
    <mergeCell ref="K18:M18"/>
    <mergeCell ref="N18:P18"/>
    <mergeCell ref="Q18:S18"/>
    <mergeCell ref="B19:S19"/>
    <mergeCell ref="N15:P15"/>
    <mergeCell ref="N16:P16"/>
    <mergeCell ref="Q16:S16"/>
    <mergeCell ref="Q15:S15"/>
    <mergeCell ref="C16:F16"/>
    <mergeCell ref="G16:J16"/>
    <mergeCell ref="K16:M16"/>
    <mergeCell ref="N10:P10"/>
    <mergeCell ref="N11:P11"/>
    <mergeCell ref="N12:P12"/>
    <mergeCell ref="K12:M12"/>
    <mergeCell ref="Q10:S10"/>
    <mergeCell ref="Q11:S11"/>
    <mergeCell ref="Q12:S12"/>
    <mergeCell ref="B9:T9"/>
    <mergeCell ref="B2:E2"/>
    <mergeCell ref="F2:S2"/>
    <mergeCell ref="E4:H4"/>
    <mergeCell ref="I4:L4"/>
    <mergeCell ref="M4:O4"/>
    <mergeCell ref="P4:R4"/>
    <mergeCell ref="S7:T7"/>
    <mergeCell ref="B3:T3"/>
    <mergeCell ref="B8:Q8"/>
    <mergeCell ref="C24:F24"/>
    <mergeCell ref="G24:J24"/>
    <mergeCell ref="K24:M24"/>
    <mergeCell ref="C26:F26"/>
    <mergeCell ref="G26:J26"/>
    <mergeCell ref="K26:M26"/>
    <mergeCell ref="B20:Q20"/>
    <mergeCell ref="B21:T21"/>
    <mergeCell ref="C22:F22"/>
    <mergeCell ref="G22:J22"/>
    <mergeCell ref="K22:M22"/>
    <mergeCell ref="C17:F17"/>
    <mergeCell ref="G17:J17"/>
    <mergeCell ref="K17:M17"/>
    <mergeCell ref="C15:F15"/>
    <mergeCell ref="G15:J15"/>
    <mergeCell ref="K15:M15"/>
    <mergeCell ref="C13:F13"/>
    <mergeCell ref="G13:J13"/>
    <mergeCell ref="K13:M13"/>
    <mergeCell ref="G10:J10"/>
    <mergeCell ref="C11:F11"/>
    <mergeCell ref="C12:F12"/>
    <mergeCell ref="G11:J11"/>
    <mergeCell ref="G12:J12"/>
    <mergeCell ref="C10:F10"/>
    <mergeCell ref="K11:M11"/>
    <mergeCell ref="K10:M10"/>
    <mergeCell ref="B33:T33"/>
    <mergeCell ref="C34:F34"/>
    <mergeCell ref="G34:J34"/>
    <mergeCell ref="K34:M34"/>
    <mergeCell ref="N34:P34"/>
    <mergeCell ref="Q34:S34"/>
    <mergeCell ref="C35:F35"/>
    <mergeCell ref="G35:J35"/>
    <mergeCell ref="K35:M35"/>
    <mergeCell ref="N35:P35"/>
    <mergeCell ref="C47:F47"/>
    <mergeCell ref="G47:J47"/>
    <mergeCell ref="K47:M47"/>
    <mergeCell ref="N47:P47"/>
    <mergeCell ref="Q47:S47"/>
    <mergeCell ref="C48:F48"/>
    <mergeCell ref="G48:J48"/>
    <mergeCell ref="K48:M48"/>
    <mergeCell ref="N48:P48"/>
    <mergeCell ref="Q48:S48"/>
    <mergeCell ref="C49:F49"/>
    <mergeCell ref="C51:F51"/>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43"/>
  <sheetViews>
    <sheetView view="pageBreakPreview" zoomScale="85" zoomScaleNormal="100" zoomScaleSheetLayoutView="85" workbookViewId="0">
      <selection activeCell="F24" sqref="F24"/>
    </sheetView>
  </sheetViews>
  <sheetFormatPr defaultColWidth="12.6640625" defaultRowHeight="15.75" customHeight="1" x14ac:dyDescent="0.3"/>
  <cols>
    <col min="1" max="1" width="2.109375" style="1" customWidth="1"/>
    <col min="2" max="2" width="23.21875" style="1" customWidth="1"/>
    <col min="3" max="6" width="18.5546875" style="1" customWidth="1"/>
    <col min="7" max="7" width="17.109375" style="1" customWidth="1"/>
    <col min="8" max="8" width="8.88671875" style="1" customWidth="1"/>
    <col min="9" max="10" width="13" style="1" customWidth="1"/>
    <col min="11" max="11" width="18.21875" style="1" customWidth="1"/>
    <col min="12" max="12" width="19.6640625" style="1" customWidth="1"/>
    <col min="13" max="16384" width="12.6640625" style="1"/>
  </cols>
  <sheetData>
    <row r="1" spans="1:12" ht="10.8" customHeight="1" x14ac:dyDescent="0.3"/>
    <row r="2" spans="1:12" ht="45" customHeight="1" x14ac:dyDescent="0.3">
      <c r="B2" s="71"/>
      <c r="C2" s="72" t="s">
        <v>61</v>
      </c>
      <c r="D2" s="69"/>
      <c r="E2" s="69"/>
      <c r="F2" s="69"/>
      <c r="G2" s="69"/>
      <c r="H2" s="69"/>
      <c r="I2" s="69"/>
      <c r="J2" s="69"/>
      <c r="K2" s="73"/>
      <c r="L2" s="70" t="s">
        <v>15</v>
      </c>
    </row>
    <row r="3" spans="1:12" s="14" customFormat="1" ht="38.4" customHeight="1" x14ac:dyDescent="0.3">
      <c r="A3" s="3"/>
      <c r="B3" s="74" t="s">
        <v>50</v>
      </c>
      <c r="C3" s="74" t="s">
        <v>49</v>
      </c>
      <c r="D3" s="74" t="s">
        <v>51</v>
      </c>
      <c r="E3" s="74" t="s">
        <v>59</v>
      </c>
      <c r="F3" s="74" t="s">
        <v>52</v>
      </c>
      <c r="G3" s="74" t="s">
        <v>53</v>
      </c>
      <c r="H3" s="74" t="s">
        <v>54</v>
      </c>
      <c r="I3" s="75" t="s">
        <v>10</v>
      </c>
      <c r="J3" s="75" t="s">
        <v>55</v>
      </c>
      <c r="K3" s="75" t="s">
        <v>48</v>
      </c>
      <c r="L3" s="75" t="s">
        <v>11</v>
      </c>
    </row>
    <row r="4" spans="1:12" ht="19.8" customHeight="1" x14ac:dyDescent="0.3">
      <c r="A4" s="2"/>
      <c r="B4" s="76" t="s">
        <v>44</v>
      </c>
      <c r="C4" s="76" t="s">
        <v>0</v>
      </c>
      <c r="D4" s="76" t="s">
        <v>13</v>
      </c>
      <c r="E4" s="76" t="s">
        <v>4</v>
      </c>
      <c r="F4" s="77" t="s">
        <v>47</v>
      </c>
      <c r="G4" s="78" t="s">
        <v>46</v>
      </c>
      <c r="H4" s="79">
        <v>10</v>
      </c>
      <c r="I4" s="80">
        <v>45824</v>
      </c>
      <c r="J4" s="80">
        <v>45828</v>
      </c>
      <c r="K4" s="81">
        <v>25000</v>
      </c>
      <c r="L4" s="82" t="s">
        <v>56</v>
      </c>
    </row>
    <row r="5" spans="1:12" ht="19.8" customHeight="1" x14ac:dyDescent="0.3">
      <c r="A5" s="2"/>
      <c r="B5" s="83" t="s">
        <v>45</v>
      </c>
      <c r="C5" s="83" t="s">
        <v>12</v>
      </c>
      <c r="D5" s="83" t="s">
        <v>14</v>
      </c>
      <c r="E5" s="83" t="s">
        <v>6</v>
      </c>
      <c r="F5" s="84" t="s">
        <v>47</v>
      </c>
      <c r="G5" s="85" t="s">
        <v>36</v>
      </c>
      <c r="H5" s="86">
        <v>15</v>
      </c>
      <c r="I5" s="87">
        <v>45835</v>
      </c>
      <c r="J5" s="87">
        <v>45839</v>
      </c>
      <c r="K5" s="88">
        <v>20000</v>
      </c>
      <c r="L5" s="89" t="s">
        <v>56</v>
      </c>
    </row>
    <row r="6" spans="1:12" ht="19.8" customHeight="1" x14ac:dyDescent="0.3">
      <c r="A6" s="2"/>
      <c r="B6" s="76"/>
      <c r="C6" s="76"/>
      <c r="D6" s="76"/>
      <c r="E6" s="76"/>
      <c r="F6" s="77"/>
      <c r="G6" s="78"/>
      <c r="H6" s="79"/>
      <c r="I6" s="80"/>
      <c r="J6" s="80"/>
      <c r="K6" s="81"/>
      <c r="L6" s="82"/>
    </row>
    <row r="7" spans="1:12" ht="19.8" customHeight="1" x14ac:dyDescent="0.3">
      <c r="A7" s="2"/>
      <c r="B7" s="83"/>
      <c r="C7" s="83"/>
      <c r="D7" s="83"/>
      <c r="E7" s="83"/>
      <c r="F7" s="84"/>
      <c r="G7" s="85"/>
      <c r="H7" s="86"/>
      <c r="I7" s="87"/>
      <c r="J7" s="87"/>
      <c r="K7" s="88"/>
      <c r="L7" s="89"/>
    </row>
    <row r="8" spans="1:12" ht="19.8" customHeight="1" x14ac:dyDescent="0.3">
      <c r="A8" s="2"/>
      <c r="B8" s="76"/>
      <c r="C8" s="76"/>
      <c r="D8" s="76"/>
      <c r="E8" s="76"/>
      <c r="F8" s="77"/>
      <c r="G8" s="78"/>
      <c r="H8" s="79"/>
      <c r="I8" s="80"/>
      <c r="J8" s="80"/>
      <c r="K8" s="81"/>
      <c r="L8" s="82"/>
    </row>
    <row r="9" spans="1:12" ht="19.8" customHeight="1" x14ac:dyDescent="0.3">
      <c r="A9" s="2"/>
      <c r="B9" s="83"/>
      <c r="C9" s="83"/>
      <c r="D9" s="83"/>
      <c r="E9" s="83"/>
      <c r="F9" s="84"/>
      <c r="G9" s="85"/>
      <c r="H9" s="86"/>
      <c r="I9" s="87"/>
      <c r="J9" s="87"/>
      <c r="K9" s="88"/>
      <c r="L9" s="89"/>
    </row>
    <row r="10" spans="1:12" ht="19.8" customHeight="1" x14ac:dyDescent="0.3">
      <c r="A10" s="2"/>
      <c r="B10" s="76"/>
      <c r="C10" s="76"/>
      <c r="D10" s="76"/>
      <c r="E10" s="76"/>
      <c r="F10" s="77"/>
      <c r="G10" s="78"/>
      <c r="H10" s="79"/>
      <c r="I10" s="80"/>
      <c r="J10" s="80"/>
      <c r="K10" s="81"/>
      <c r="L10" s="82"/>
    </row>
    <row r="11" spans="1:12" ht="19.8" customHeight="1" x14ac:dyDescent="0.3">
      <c r="A11" s="2"/>
      <c r="B11" s="83"/>
      <c r="C11" s="83"/>
      <c r="D11" s="83"/>
      <c r="E11" s="83"/>
      <c r="F11" s="84"/>
      <c r="G11" s="85"/>
      <c r="H11" s="86"/>
      <c r="I11" s="87"/>
      <c r="J11" s="87"/>
      <c r="K11" s="88"/>
      <c r="L11" s="89"/>
    </row>
    <row r="12" spans="1:12" ht="19.8" customHeight="1" x14ac:dyDescent="0.3">
      <c r="A12" s="2"/>
      <c r="B12" s="76"/>
      <c r="C12" s="76"/>
      <c r="D12" s="76"/>
      <c r="E12" s="76"/>
      <c r="F12" s="77"/>
      <c r="G12" s="78"/>
      <c r="H12" s="79"/>
      <c r="I12" s="80"/>
      <c r="J12" s="80"/>
      <c r="K12" s="81"/>
      <c r="L12" s="82"/>
    </row>
    <row r="13" spans="1:12" ht="19.8" customHeight="1" x14ac:dyDescent="0.3">
      <c r="A13" s="2"/>
      <c r="B13" s="83"/>
      <c r="C13" s="83"/>
      <c r="D13" s="83"/>
      <c r="E13" s="83"/>
      <c r="F13" s="84"/>
      <c r="G13" s="85"/>
      <c r="H13" s="86"/>
      <c r="I13" s="87"/>
      <c r="J13" s="87"/>
      <c r="K13" s="88"/>
      <c r="L13" s="89"/>
    </row>
    <row r="14" spans="1:12" ht="19.8" customHeight="1" x14ac:dyDescent="0.3">
      <c r="A14" s="2"/>
      <c r="B14" s="76"/>
      <c r="C14" s="76"/>
      <c r="D14" s="76"/>
      <c r="E14" s="76"/>
      <c r="F14" s="77"/>
      <c r="G14" s="78"/>
      <c r="H14" s="79"/>
      <c r="I14" s="80"/>
      <c r="J14" s="80"/>
      <c r="K14" s="81"/>
      <c r="L14" s="82"/>
    </row>
    <row r="15" spans="1:12" ht="6" customHeight="1" x14ac:dyDescent="0.3">
      <c r="A15" s="2"/>
      <c r="B15" s="90"/>
      <c r="C15" s="90"/>
      <c r="D15" s="90"/>
      <c r="E15" s="90"/>
      <c r="F15" s="91"/>
      <c r="G15" s="91"/>
      <c r="H15" s="92"/>
      <c r="I15" s="93"/>
      <c r="J15" s="93"/>
      <c r="K15" s="94"/>
      <c r="L15" s="95"/>
    </row>
    <row r="16" spans="1:12" ht="23.4" customHeight="1" x14ac:dyDescent="0.3">
      <c r="A16" s="2"/>
      <c r="B16" s="104" t="s">
        <v>60</v>
      </c>
      <c r="C16" s="105"/>
      <c r="D16" s="105"/>
      <c r="E16" s="105"/>
      <c r="F16" s="105"/>
      <c r="G16" s="100" t="s">
        <v>57</v>
      </c>
      <c r="H16" s="101"/>
      <c r="I16" s="102" t="s">
        <v>20</v>
      </c>
      <c r="J16" s="103"/>
      <c r="K16" s="96" t="s">
        <v>58</v>
      </c>
      <c r="L16" s="96"/>
    </row>
    <row r="17" spans="1:12" ht="29.4" customHeight="1" x14ac:dyDescent="0.3">
      <c r="A17" s="2"/>
      <c r="B17" s="105"/>
      <c r="C17" s="105"/>
      <c r="D17" s="105"/>
      <c r="E17" s="105"/>
      <c r="F17" s="105"/>
      <c r="G17" s="97">
        <f>SUM(K4:K14)</f>
        <v>45000</v>
      </c>
      <c r="H17" s="97"/>
      <c r="I17" s="98">
        <v>1500000</v>
      </c>
      <c r="J17" s="98"/>
      <c r="K17" s="99">
        <f>I17-G17</f>
        <v>1455000</v>
      </c>
      <c r="L17" s="99"/>
    </row>
    <row r="18" spans="1:12" ht="28.2" customHeight="1" x14ac:dyDescent="0.3">
      <c r="A18" s="2"/>
      <c r="B18" s="4"/>
      <c r="C18" s="4"/>
      <c r="D18" s="4"/>
      <c r="E18" s="4"/>
      <c r="F18" s="4"/>
      <c r="G18" s="4"/>
      <c r="H18" s="4"/>
      <c r="I18" s="4"/>
      <c r="J18" s="4"/>
    </row>
    <row r="19" spans="1:12" ht="15.75" customHeight="1" x14ac:dyDescent="0.3">
      <c r="A19" s="2"/>
      <c r="B19" s="5"/>
      <c r="C19" s="5"/>
      <c r="D19" s="5"/>
      <c r="E19" s="5"/>
      <c r="F19" s="5"/>
      <c r="G19" s="5"/>
      <c r="H19" s="5"/>
      <c r="I19" s="5"/>
      <c r="J19" s="5"/>
      <c r="K19" s="5"/>
      <c r="L19" s="5"/>
    </row>
    <row r="20" spans="1:12" ht="15.75" customHeight="1" x14ac:dyDescent="0.3">
      <c r="A20" s="2"/>
      <c r="B20" s="5"/>
      <c r="C20" s="5"/>
      <c r="D20" s="5"/>
      <c r="E20" s="5"/>
      <c r="F20" s="5"/>
      <c r="G20" s="5"/>
      <c r="H20" s="5"/>
      <c r="I20" s="5"/>
      <c r="J20" s="5"/>
      <c r="K20" s="5"/>
      <c r="L20" s="5"/>
    </row>
    <row r="21" spans="1:12" ht="13.8" x14ac:dyDescent="0.3">
      <c r="A21" s="2"/>
      <c r="B21" s="2"/>
      <c r="C21" s="2"/>
      <c r="D21" s="2"/>
      <c r="E21" s="2"/>
      <c r="F21" s="2"/>
      <c r="G21" s="2"/>
      <c r="H21" s="2"/>
      <c r="I21" s="2"/>
      <c r="J21" s="2"/>
      <c r="K21" s="2"/>
      <c r="L21" s="2"/>
    </row>
    <row r="22" spans="1:12" ht="13.8" x14ac:dyDescent="0.3">
      <c r="A22" s="2"/>
      <c r="B22" s="2"/>
      <c r="C22" s="2"/>
      <c r="D22" s="2"/>
      <c r="E22" s="2"/>
      <c r="F22" s="2"/>
      <c r="G22" s="2"/>
      <c r="H22" s="2"/>
      <c r="I22" s="2"/>
      <c r="J22" s="2"/>
      <c r="K22" s="2"/>
      <c r="L22" s="2"/>
    </row>
    <row r="23" spans="1:12" ht="13.8" x14ac:dyDescent="0.3">
      <c r="A23" s="2"/>
      <c r="B23" s="2"/>
      <c r="C23" s="2"/>
      <c r="D23" s="2"/>
      <c r="E23" s="2"/>
      <c r="F23" s="2"/>
      <c r="G23" s="2"/>
      <c r="H23" s="2"/>
      <c r="I23" s="2"/>
      <c r="J23" s="2"/>
      <c r="K23" s="2"/>
      <c r="L23" s="2"/>
    </row>
    <row r="24" spans="1:12" ht="13.8" x14ac:dyDescent="0.3">
      <c r="A24" s="2"/>
      <c r="B24" s="2"/>
      <c r="C24" s="2"/>
      <c r="D24" s="2"/>
      <c r="E24" s="2"/>
      <c r="F24" s="2"/>
      <c r="G24" s="2"/>
      <c r="H24" s="2"/>
      <c r="I24" s="2"/>
      <c r="J24" s="2"/>
      <c r="K24" s="2"/>
      <c r="L24" s="2"/>
    </row>
    <row r="25" spans="1:12" ht="13.8" x14ac:dyDescent="0.3">
      <c r="A25" s="2"/>
      <c r="B25" s="2"/>
      <c r="C25" s="2"/>
      <c r="D25" s="2"/>
      <c r="E25" s="2"/>
      <c r="F25" s="2"/>
      <c r="G25" s="2"/>
      <c r="H25" s="2"/>
      <c r="I25" s="2"/>
      <c r="J25" s="2"/>
      <c r="K25" s="2"/>
      <c r="L25" s="2"/>
    </row>
    <row r="26" spans="1:12" ht="13.8" x14ac:dyDescent="0.3">
      <c r="A26" s="2"/>
      <c r="B26" s="2"/>
      <c r="C26" s="2"/>
      <c r="D26" s="2"/>
      <c r="E26" s="2"/>
      <c r="F26" s="2"/>
      <c r="G26" s="2"/>
      <c r="H26" s="2"/>
      <c r="I26" s="2"/>
      <c r="J26" s="2"/>
      <c r="K26" s="2"/>
      <c r="L26" s="2"/>
    </row>
    <row r="27" spans="1:12" ht="13.8" x14ac:dyDescent="0.3">
      <c r="A27" s="2"/>
      <c r="B27" s="2"/>
      <c r="C27" s="2"/>
      <c r="D27" s="2"/>
      <c r="E27" s="2"/>
      <c r="F27" s="2"/>
      <c r="G27" s="2"/>
      <c r="H27" s="2"/>
      <c r="I27" s="2"/>
      <c r="J27" s="2"/>
      <c r="K27" s="2"/>
      <c r="L27" s="2"/>
    </row>
    <row r="28" spans="1:12" ht="13.8" x14ac:dyDescent="0.3">
      <c r="A28" s="2"/>
      <c r="B28" s="2"/>
      <c r="C28" s="2"/>
      <c r="D28" s="2"/>
      <c r="E28" s="2"/>
      <c r="F28" s="2"/>
      <c r="G28" s="2"/>
      <c r="H28" s="2"/>
      <c r="I28" s="2"/>
      <c r="J28" s="2"/>
      <c r="K28" s="2"/>
      <c r="L28" s="2"/>
    </row>
    <row r="29" spans="1:12" ht="13.8" x14ac:dyDescent="0.3">
      <c r="A29" s="2"/>
      <c r="B29" s="2"/>
      <c r="C29" s="2"/>
      <c r="D29" s="2"/>
      <c r="E29" s="2"/>
      <c r="F29" s="2"/>
      <c r="G29" s="2"/>
      <c r="H29" s="2"/>
      <c r="I29" s="2"/>
      <c r="J29" s="2"/>
      <c r="K29" s="2"/>
      <c r="L29" s="2"/>
    </row>
    <row r="30" spans="1:12" ht="13.8" x14ac:dyDescent="0.3">
      <c r="A30" s="2"/>
      <c r="B30" s="2"/>
      <c r="C30" s="2"/>
      <c r="D30" s="2"/>
      <c r="E30" s="2"/>
      <c r="F30" s="2"/>
      <c r="G30" s="2"/>
      <c r="H30" s="2"/>
      <c r="I30" s="2"/>
      <c r="J30" s="2"/>
      <c r="K30" s="2"/>
      <c r="L30" s="2"/>
    </row>
    <row r="31" spans="1:12" ht="13.8" x14ac:dyDescent="0.3">
      <c r="A31" s="2"/>
      <c r="B31" s="2"/>
      <c r="C31" s="2"/>
      <c r="D31" s="2"/>
      <c r="E31" s="2"/>
      <c r="F31" s="2"/>
      <c r="G31" s="2"/>
      <c r="H31" s="2"/>
      <c r="I31" s="2"/>
      <c r="J31" s="2"/>
      <c r="K31" s="2"/>
      <c r="L31" s="2"/>
    </row>
    <row r="32" spans="1:12" ht="13.8" x14ac:dyDescent="0.3">
      <c r="A32" s="2"/>
      <c r="B32" s="2"/>
      <c r="C32" s="2"/>
      <c r="D32" s="2"/>
      <c r="E32" s="2"/>
      <c r="F32" s="2"/>
      <c r="G32" s="2"/>
      <c r="H32" s="2"/>
      <c r="I32" s="2"/>
      <c r="J32" s="2"/>
      <c r="K32" s="2"/>
      <c r="L32" s="2"/>
    </row>
    <row r="33" spans="1:12" ht="13.8" x14ac:dyDescent="0.3">
      <c r="A33" s="2"/>
      <c r="B33" s="2"/>
      <c r="C33" s="2"/>
      <c r="D33" s="2"/>
      <c r="E33" s="2"/>
      <c r="F33" s="2"/>
      <c r="G33" s="2"/>
      <c r="H33" s="2"/>
      <c r="I33" s="2"/>
      <c r="J33" s="2"/>
      <c r="K33" s="2"/>
      <c r="L33" s="2"/>
    </row>
    <row r="34" spans="1:12" ht="13.8" x14ac:dyDescent="0.3">
      <c r="A34" s="2"/>
      <c r="B34" s="2"/>
      <c r="C34" s="2"/>
      <c r="D34" s="2"/>
      <c r="E34" s="2"/>
      <c r="F34" s="2"/>
      <c r="G34" s="2"/>
      <c r="H34" s="2"/>
      <c r="I34" s="2"/>
      <c r="J34" s="2"/>
      <c r="K34" s="2"/>
      <c r="L34" s="2"/>
    </row>
    <row r="35" spans="1:12" ht="13.8" x14ac:dyDescent="0.3">
      <c r="A35" s="2"/>
      <c r="B35" s="2"/>
      <c r="C35" s="2"/>
      <c r="D35" s="2"/>
      <c r="E35" s="2"/>
      <c r="F35" s="2"/>
      <c r="G35" s="2"/>
      <c r="H35" s="2"/>
      <c r="I35" s="2"/>
      <c r="J35" s="2"/>
      <c r="K35" s="2"/>
      <c r="L35" s="2"/>
    </row>
    <row r="36" spans="1:12" ht="13.8" x14ac:dyDescent="0.3">
      <c r="A36" s="2"/>
      <c r="B36" s="2"/>
      <c r="C36" s="2"/>
      <c r="D36" s="2"/>
      <c r="E36" s="2"/>
      <c r="F36" s="2"/>
      <c r="G36" s="2"/>
      <c r="H36" s="2"/>
      <c r="I36" s="2"/>
      <c r="J36" s="2"/>
      <c r="K36" s="2"/>
      <c r="L36" s="2"/>
    </row>
    <row r="37" spans="1:12" ht="13.8" x14ac:dyDescent="0.3">
      <c r="A37" s="2"/>
      <c r="B37" s="2"/>
      <c r="C37" s="2"/>
      <c r="D37" s="2"/>
      <c r="E37" s="2"/>
      <c r="F37" s="2"/>
      <c r="G37" s="2"/>
      <c r="H37" s="2"/>
      <c r="I37" s="2"/>
      <c r="J37" s="2"/>
      <c r="K37" s="2"/>
      <c r="L37" s="2"/>
    </row>
    <row r="38" spans="1:12" ht="13.8" x14ac:dyDescent="0.3">
      <c r="A38" s="2"/>
      <c r="B38" s="2"/>
      <c r="C38" s="2"/>
      <c r="D38" s="2"/>
      <c r="E38" s="2"/>
      <c r="F38" s="2"/>
      <c r="G38" s="2"/>
      <c r="H38" s="2"/>
      <c r="I38" s="2"/>
      <c r="J38" s="2"/>
      <c r="K38" s="2"/>
      <c r="L38" s="2"/>
    </row>
    <row r="39" spans="1:12" ht="13.8" x14ac:dyDescent="0.3">
      <c r="A39" s="2"/>
      <c r="B39" s="2"/>
      <c r="C39" s="2"/>
      <c r="D39" s="2"/>
      <c r="E39" s="2"/>
      <c r="F39" s="2"/>
      <c r="G39" s="2"/>
      <c r="H39" s="2"/>
      <c r="I39" s="2"/>
      <c r="J39" s="2"/>
      <c r="K39" s="2"/>
      <c r="L39" s="2"/>
    </row>
    <row r="40" spans="1:12" ht="13.8" x14ac:dyDescent="0.3">
      <c r="A40" s="2"/>
      <c r="B40" s="2"/>
      <c r="C40" s="2"/>
      <c r="D40" s="2"/>
      <c r="E40" s="2"/>
      <c r="F40" s="2"/>
      <c r="G40" s="2"/>
      <c r="H40" s="2"/>
      <c r="I40" s="2"/>
      <c r="J40" s="2"/>
      <c r="K40" s="2"/>
      <c r="L40" s="2"/>
    </row>
    <row r="41" spans="1:12" ht="13.8" x14ac:dyDescent="0.3">
      <c r="A41" s="2"/>
      <c r="B41" s="2"/>
      <c r="C41" s="2"/>
      <c r="D41" s="2"/>
      <c r="E41" s="2"/>
      <c r="F41" s="2"/>
      <c r="G41" s="2"/>
      <c r="H41" s="2"/>
      <c r="I41" s="2"/>
      <c r="J41" s="2"/>
      <c r="K41" s="2"/>
      <c r="L41" s="2"/>
    </row>
    <row r="42" spans="1:12" ht="13.8" x14ac:dyDescent="0.3">
      <c r="A42" s="2"/>
      <c r="B42" s="2"/>
      <c r="C42" s="2"/>
      <c r="D42" s="2"/>
      <c r="E42" s="2"/>
      <c r="F42" s="2"/>
      <c r="G42" s="2"/>
      <c r="H42" s="2"/>
      <c r="I42" s="2"/>
      <c r="J42" s="2"/>
      <c r="K42" s="2"/>
      <c r="L42" s="2"/>
    </row>
    <row r="43" spans="1:12" ht="13.8" x14ac:dyDescent="0.3">
      <c r="A43" s="2"/>
      <c r="B43" s="2"/>
      <c r="C43" s="2"/>
      <c r="D43" s="2"/>
      <c r="E43" s="2"/>
      <c r="F43" s="2"/>
      <c r="G43" s="2"/>
      <c r="H43" s="2"/>
      <c r="I43" s="2"/>
      <c r="J43" s="2"/>
      <c r="K43" s="2"/>
      <c r="L43" s="2"/>
    </row>
  </sheetData>
  <mergeCells count="8">
    <mergeCell ref="K16:L16"/>
    <mergeCell ref="K17:L17"/>
    <mergeCell ref="I16:J16"/>
    <mergeCell ref="G16:H16"/>
    <mergeCell ref="G17:H17"/>
    <mergeCell ref="B16:F17"/>
    <mergeCell ref="C2:K2"/>
    <mergeCell ref="I17:J17"/>
  </mergeCells>
  <dataValidations count="1">
    <dataValidation type="list" allowBlank="1" showErrorMessage="1" sqref="L4:L15" xr:uid="{00000000-0002-0000-0100-000000000000}">
      <formula1>"Gerçekleşmedi,Devam Ediyor,Tamamlandı"</formula1>
    </dataValidation>
  </dataValidations>
  <hyperlinks>
    <hyperlink ref="F4" r:id="rId1" xr:uid="{23F5FD6B-3F71-41C9-937E-71943EC88FF5}"/>
    <hyperlink ref="F5" r:id="rId2" xr:uid="{1E0CF6F2-0EC8-4628-839B-FF0AF9FA0952}"/>
  </hyperlinks>
  <pageMargins left="0.7" right="0.7" top="0.75" bottom="0.75" header="0.3" footer="0.3"/>
  <pageSetup paperSize="9" scale="47" orientation="portrait"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Eğitim Bütçesi</vt:lpstr>
      <vt:lpstr>Eğitim Bütçesi Detay</vt:lpstr>
      <vt:lpstr>'Eğitim Bütçesi'!Yazdırma_Alanı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eren.dal@staffevo.com</dc:creator>
  <cp:keywords/>
  <dc:description/>
  <cp:lastModifiedBy>Umut Can Göktaşlar</cp:lastModifiedBy>
  <cp:revision/>
  <dcterms:created xsi:type="dcterms:W3CDTF">2024-11-17T17:17:53Z</dcterms:created>
  <dcterms:modified xsi:type="dcterms:W3CDTF">2024-11-18T09:27:29Z</dcterms:modified>
  <cp:category/>
  <cp:contentStatus/>
</cp:coreProperties>
</file>